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LD Office DATA\Samples\Samples\Residential\"/>
    </mc:Choice>
  </mc:AlternateContent>
  <xr:revisionPtr revIDLastSave="0" documentId="13_ncr:1_{F282E075-CE23-482C-BBD5-7D10DC36D2B4}" xr6:coauthVersionLast="47" xr6:coauthVersionMax="47" xr10:uidLastSave="{00000000-0000-0000-0000-000000000000}"/>
  <bookViews>
    <workbookView xWindow="-120" yWindow="-120" windowWidth="20730" windowHeight="11160" tabRatio="647" firstSheet="2" activeTab="2" xr2:uid="{00000000-000D-0000-FFFF-FFFF00000000}"/>
  </bookViews>
  <sheets>
    <sheet name="Chart1" sheetId="14" state="hidden" r:id="rId1"/>
    <sheet name="Sheet1" sheetId="15" state="hidden" r:id="rId2"/>
    <sheet name="Detailed Estimate IE" sheetId="16" r:id="rId3"/>
  </sheets>
  <definedNames>
    <definedName name="_xlnm._FilterDatabase" localSheetId="2" hidden="1">'Detailed Estimate IE'!$A$5:$J$341</definedName>
    <definedName name="_xlnm.Print_Area" localSheetId="2">'Detailed Estimate IE'!$A$1:$J$345</definedName>
  </definedNames>
  <calcPr calcId="191029"/>
</workbook>
</file>

<file path=xl/calcChain.xml><?xml version="1.0" encoding="utf-8"?>
<calcChain xmlns="http://schemas.openxmlformats.org/spreadsheetml/2006/main">
  <c r="F238" i="16" l="1"/>
  <c r="I238" i="16" s="1"/>
  <c r="F237" i="16"/>
  <c r="I237" i="16" s="1"/>
  <c r="F269" i="16"/>
  <c r="F108" i="16" l="1"/>
  <c r="F116" i="16" l="1"/>
  <c r="I116" i="16" s="1"/>
  <c r="A117" i="16"/>
  <c r="A118" i="16"/>
  <c r="A126" i="16"/>
  <c r="F120" i="16"/>
  <c r="I120" i="16" s="1"/>
  <c r="F121" i="16"/>
  <c r="I121" i="16" s="1"/>
  <c r="F122" i="16"/>
  <c r="I122" i="16" s="1"/>
  <c r="F123" i="16"/>
  <c r="I123" i="16" s="1"/>
  <c r="F124" i="16"/>
  <c r="I124" i="16" s="1"/>
  <c r="F125" i="16"/>
  <c r="I125" i="16" s="1"/>
  <c r="A337" i="16"/>
  <c r="A313" i="16"/>
  <c r="A312" i="16"/>
  <c r="A302" i="16"/>
  <c r="A301" i="16"/>
  <c r="A299" i="16"/>
  <c r="A298" i="16"/>
  <c r="A296" i="16"/>
  <c r="A295" i="16"/>
  <c r="A292" i="16"/>
  <c r="A291" i="16"/>
  <c r="A285" i="16"/>
  <c r="A276" i="16"/>
  <c r="A275" i="16"/>
  <c r="A262" i="16"/>
  <c r="A256" i="16"/>
  <c r="A249" i="16"/>
  <c r="A247" i="16"/>
  <c r="A239" i="16"/>
  <c r="A235" i="16"/>
  <c r="A234" i="16"/>
  <c r="A232" i="16"/>
  <c r="A231" i="16"/>
  <c r="A228" i="16"/>
  <c r="A227" i="16"/>
  <c r="A221" i="16"/>
  <c r="A220" i="16"/>
  <c r="A213" i="16"/>
  <c r="A212" i="16"/>
  <c r="A206" i="16"/>
  <c r="A205" i="16"/>
  <c r="A201" i="16"/>
  <c r="A200" i="16"/>
  <c r="A194" i="16"/>
  <c r="A193" i="16"/>
  <c r="A187" i="16"/>
  <c r="A186" i="16"/>
  <c r="A180" i="16"/>
  <c r="A179" i="16"/>
  <c r="A173" i="16"/>
  <c r="A172" i="16"/>
  <c r="A166" i="16"/>
  <c r="A153" i="16"/>
  <c r="A152" i="16"/>
  <c r="A131" i="16"/>
  <c r="A130" i="16"/>
  <c r="A112" i="16"/>
  <c r="A106" i="16"/>
  <c r="A105" i="16"/>
  <c r="A103" i="16"/>
  <c r="A102" i="16"/>
  <c r="A100" i="16"/>
  <c r="A99" i="16"/>
  <c r="A95" i="16"/>
  <c r="A94" i="16"/>
  <c r="A88" i="16"/>
  <c r="A87" i="16"/>
  <c r="A84" i="16"/>
  <c r="A62" i="16"/>
  <c r="A60" i="16"/>
  <c r="A59" i="16"/>
  <c r="F161" i="16"/>
  <c r="I161" i="16" s="1"/>
  <c r="F160" i="16"/>
  <c r="I160" i="16" s="1"/>
  <c r="F159" i="16"/>
  <c r="I159" i="16" s="1"/>
  <c r="F158" i="16"/>
  <c r="I158" i="16" s="1"/>
  <c r="F157" i="16"/>
  <c r="I157" i="16" s="1"/>
  <c r="F156" i="16"/>
  <c r="I156" i="16" s="1"/>
  <c r="F155" i="16"/>
  <c r="I155" i="16" s="1"/>
  <c r="F154" i="16"/>
  <c r="I154" i="16" s="1"/>
  <c r="F151" i="16"/>
  <c r="I151" i="16" s="1"/>
  <c r="F150" i="16"/>
  <c r="I150" i="16" s="1"/>
  <c r="F149" i="16"/>
  <c r="I149" i="16" s="1"/>
  <c r="F148" i="16"/>
  <c r="I148" i="16" s="1"/>
  <c r="F147" i="16"/>
  <c r="I147" i="16" s="1"/>
  <c r="F146" i="16"/>
  <c r="I146" i="16" s="1"/>
  <c r="F145" i="16"/>
  <c r="I145" i="16" s="1"/>
  <c r="F144" i="16"/>
  <c r="I144" i="16" s="1"/>
  <c r="F143" i="16"/>
  <c r="I143" i="16" s="1"/>
  <c r="F142" i="16"/>
  <c r="I142" i="16" s="1"/>
  <c r="F141" i="16"/>
  <c r="I141" i="16" s="1"/>
  <c r="F140" i="16"/>
  <c r="I140" i="16" s="1"/>
  <c r="F139" i="16"/>
  <c r="I139" i="16" s="1"/>
  <c r="F138" i="16"/>
  <c r="I138" i="16" s="1"/>
  <c r="F137" i="16"/>
  <c r="I137" i="16" s="1"/>
  <c r="F136" i="16"/>
  <c r="I136" i="16" s="1"/>
  <c r="F135" i="16"/>
  <c r="I135" i="16" s="1"/>
  <c r="F134" i="16"/>
  <c r="I134" i="16" s="1"/>
  <c r="F133" i="16"/>
  <c r="I133" i="16" s="1"/>
  <c r="F132" i="16"/>
  <c r="I132" i="16" s="1"/>
  <c r="F226" i="16"/>
  <c r="I226" i="16" s="1"/>
  <c r="F225" i="16"/>
  <c r="I225" i="16" s="1"/>
  <c r="F224" i="16"/>
  <c r="I224" i="16" s="1"/>
  <c r="F223" i="16"/>
  <c r="I223" i="16" s="1"/>
  <c r="F222" i="16"/>
  <c r="I222" i="16" s="1"/>
  <c r="F66" i="16"/>
  <c r="I66" i="16" s="1"/>
  <c r="F215" i="16"/>
  <c r="I215" i="16" s="1"/>
  <c r="F216" i="16"/>
  <c r="I216" i="16" s="1"/>
  <c r="F217" i="16"/>
  <c r="I217" i="16" s="1"/>
  <c r="F214" i="16"/>
  <c r="I214" i="16" s="1"/>
  <c r="F218" i="16"/>
  <c r="I218" i="16" s="1"/>
  <c r="F219" i="16"/>
  <c r="I219" i="16" s="1"/>
  <c r="F207" i="16"/>
  <c r="I207" i="16" s="1"/>
  <c r="F208" i="16"/>
  <c r="I208" i="16" s="1"/>
  <c r="F209" i="16"/>
  <c r="I209" i="16" s="1"/>
  <c r="F210" i="16"/>
  <c r="I210" i="16" s="1"/>
  <c r="F211" i="16"/>
  <c r="I211" i="16" s="1"/>
  <c r="F202" i="16"/>
  <c r="I202" i="16" s="1"/>
  <c r="F203" i="16"/>
  <c r="I203" i="16" s="1"/>
  <c r="F204" i="16"/>
  <c r="I204" i="16" s="1"/>
  <c r="F195" i="16"/>
  <c r="I195" i="16" s="1"/>
  <c r="F196" i="16"/>
  <c r="I196" i="16" s="1"/>
  <c r="F197" i="16"/>
  <c r="I197" i="16" s="1"/>
  <c r="F198" i="16"/>
  <c r="I198" i="16" s="1"/>
  <c r="F199" i="16"/>
  <c r="I199" i="16" s="1"/>
  <c r="F192" i="16"/>
  <c r="I192" i="16" s="1"/>
  <c r="F191" i="16"/>
  <c r="I191" i="16" s="1"/>
  <c r="F190" i="16"/>
  <c r="I190" i="16" s="1"/>
  <c r="F189" i="16"/>
  <c r="I189" i="16" s="1"/>
  <c r="F188" i="16"/>
  <c r="I188" i="16" s="1"/>
  <c r="F185" i="16"/>
  <c r="I185" i="16" s="1"/>
  <c r="F184" i="16"/>
  <c r="I184" i="16" s="1"/>
  <c r="F183" i="16"/>
  <c r="I183" i="16" s="1"/>
  <c r="F182" i="16"/>
  <c r="I182" i="16" s="1"/>
  <c r="F181" i="16"/>
  <c r="I181" i="16" s="1"/>
  <c r="F174" i="16"/>
  <c r="I174" i="16" s="1"/>
  <c r="F175" i="16"/>
  <c r="I175" i="16" s="1"/>
  <c r="F176" i="16"/>
  <c r="I176" i="16" s="1"/>
  <c r="F177" i="16"/>
  <c r="I177" i="16" s="1"/>
  <c r="F178" i="16"/>
  <c r="I178" i="16" s="1"/>
  <c r="F170" i="16"/>
  <c r="I170" i="16" s="1"/>
  <c r="F171" i="16"/>
  <c r="I171" i="16" s="1"/>
  <c r="F167" i="16"/>
  <c r="I167" i="16" s="1"/>
  <c r="F168" i="16"/>
  <c r="I168" i="16" s="1"/>
  <c r="F169" i="16"/>
  <c r="I169" i="16" s="1"/>
  <c r="A165" i="16"/>
  <c r="F255" i="16"/>
  <c r="I255" i="16" s="1"/>
  <c r="F78" i="16"/>
  <c r="I78" i="16" s="1"/>
  <c r="F79" i="16"/>
  <c r="I79" i="16" s="1"/>
  <c r="F80" i="16"/>
  <c r="I80" i="16" s="1"/>
  <c r="A81" i="16"/>
  <c r="F73" i="16"/>
  <c r="I73" i="16" s="1"/>
  <c r="F74" i="16"/>
  <c r="I74" i="16" s="1"/>
  <c r="F75" i="16"/>
  <c r="I75" i="16" s="1"/>
  <c r="F76" i="16"/>
  <c r="I76" i="16" s="1"/>
  <c r="F77" i="16"/>
  <c r="I77" i="16" s="1"/>
  <c r="F274" i="16"/>
  <c r="I274" i="16" s="1"/>
  <c r="F115" i="16"/>
  <c r="I115" i="16" s="1"/>
  <c r="F246" i="16"/>
  <c r="I246" i="16" s="1"/>
  <c r="F277" i="16"/>
  <c r="I277" i="16" s="1"/>
  <c r="F278" i="16"/>
  <c r="F279" i="16"/>
  <c r="I279" i="16" s="1"/>
  <c r="F280" i="16"/>
  <c r="I280" i="16" s="1"/>
  <c r="F281" i="16"/>
  <c r="I281" i="16" s="1"/>
  <c r="F282" i="16"/>
  <c r="I282" i="16" s="1"/>
  <c r="F283" i="16"/>
  <c r="I283" i="16" s="1"/>
  <c r="F284" i="16"/>
  <c r="I284" i="16" s="1"/>
  <c r="F271" i="16"/>
  <c r="F272" i="16"/>
  <c r="I272" i="16" s="1"/>
  <c r="F273" i="16"/>
  <c r="I273" i="16" s="1"/>
  <c r="F109" i="16"/>
  <c r="I109" i="16" s="1"/>
  <c r="F110" i="16"/>
  <c r="I110" i="16" s="1"/>
  <c r="F111" i="16"/>
  <c r="I111" i="16" s="1"/>
  <c r="A288" i="16"/>
  <c r="F294" i="16"/>
  <c r="I294" i="16" s="1"/>
  <c r="F293" i="16"/>
  <c r="I293" i="16" s="1"/>
  <c r="F300" i="16"/>
  <c r="I300" i="16" s="1"/>
  <c r="F297" i="16"/>
  <c r="I297" i="16" s="1"/>
  <c r="F290" i="16"/>
  <c r="I290" i="16" s="1"/>
  <c r="F289" i="16"/>
  <c r="I289" i="16" s="1"/>
  <c r="F309" i="16"/>
  <c r="I309" i="16" s="1"/>
  <c r="F310" i="16"/>
  <c r="I310" i="16" s="1"/>
  <c r="F311" i="16"/>
  <c r="I311" i="16" s="1"/>
  <c r="F321" i="16"/>
  <c r="I321" i="16" s="1"/>
  <c r="F322" i="16"/>
  <c r="I322" i="16" s="1"/>
  <c r="F316" i="16"/>
  <c r="F317" i="16"/>
  <c r="I317" i="16" s="1"/>
  <c r="F318" i="16"/>
  <c r="I318" i="16" s="1"/>
  <c r="F319" i="16"/>
  <c r="I319" i="16" s="1"/>
  <c r="F320" i="16"/>
  <c r="F263" i="16"/>
  <c r="I263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I39" i="16" s="1"/>
  <c r="F40" i="16"/>
  <c r="I40" i="16" s="1"/>
  <c r="F41" i="16"/>
  <c r="I41" i="16" s="1"/>
  <c r="F42" i="16"/>
  <c r="I42" i="16" s="1"/>
  <c r="F43" i="16"/>
  <c r="I43" i="16" s="1"/>
  <c r="F44" i="16"/>
  <c r="I44" i="16" s="1"/>
  <c r="A338" i="16"/>
  <c r="F13" i="16"/>
  <c r="I13" i="16" s="1"/>
  <c r="F14" i="16"/>
  <c r="I14" i="16" s="1"/>
  <c r="F15" i="16"/>
  <c r="I15" i="16" s="1"/>
  <c r="F16" i="16"/>
  <c r="I16" i="16" s="1"/>
  <c r="F17" i="16"/>
  <c r="I17" i="16" s="1"/>
  <c r="F18" i="16"/>
  <c r="I18" i="16" s="1"/>
  <c r="F19" i="16"/>
  <c r="I19" i="16" s="1"/>
  <c r="F20" i="16"/>
  <c r="I20" i="16" s="1"/>
  <c r="F21" i="16"/>
  <c r="I21" i="16" s="1"/>
  <c r="F22" i="16"/>
  <c r="I22" i="16" s="1"/>
  <c r="F23" i="16"/>
  <c r="I23" i="16" s="1"/>
  <c r="F24" i="16"/>
  <c r="I24" i="16" s="1"/>
  <c r="F25" i="16"/>
  <c r="I25" i="16" s="1"/>
  <c r="F26" i="16"/>
  <c r="I26" i="16" s="1"/>
  <c r="F27" i="16"/>
  <c r="I27" i="16" s="1"/>
  <c r="F28" i="16"/>
  <c r="I28" i="16" s="1"/>
  <c r="F29" i="16"/>
  <c r="I29" i="16" s="1"/>
  <c r="F30" i="16"/>
  <c r="I30" i="16" s="1"/>
  <c r="F31" i="16"/>
  <c r="I31" i="16" s="1"/>
  <c r="F50" i="16"/>
  <c r="I50" i="16" s="1"/>
  <c r="F51" i="16"/>
  <c r="I51" i="16" s="1"/>
  <c r="F52" i="16"/>
  <c r="I52" i="16" s="1"/>
  <c r="F53" i="16"/>
  <c r="I53" i="16" s="1"/>
  <c r="F54" i="16"/>
  <c r="I54" i="16" s="1"/>
  <c r="F55" i="16"/>
  <c r="I55" i="16" s="1"/>
  <c r="F56" i="16"/>
  <c r="I56" i="16" s="1"/>
  <c r="F57" i="16"/>
  <c r="I57" i="16" s="1"/>
  <c r="F58" i="16"/>
  <c r="I58" i="16" s="1"/>
  <c r="F61" i="16"/>
  <c r="I61" i="16" s="1"/>
  <c r="F107" i="16"/>
  <c r="I107" i="16" s="1"/>
  <c r="I278" i="16" l="1"/>
  <c r="I271" i="16"/>
  <c r="I108" i="16"/>
  <c r="I320" i="16"/>
  <c r="I316" i="16"/>
  <c r="F251" i="16" l="1"/>
  <c r="I251" i="16" s="1"/>
  <c r="F252" i="16"/>
  <c r="I252" i="16" s="1"/>
  <c r="F253" i="16"/>
  <c r="I253" i="16" s="1"/>
  <c r="F254" i="16"/>
  <c r="I254" i="16" s="1"/>
  <c r="F245" i="16"/>
  <c r="I245" i="16" s="1"/>
  <c r="F129" i="16"/>
  <c r="I129" i="16" s="1"/>
  <c r="F250" i="16" l="1"/>
  <c r="I250" i="16" s="1"/>
  <c r="F260" i="16" l="1"/>
  <c r="I260" i="16" s="1"/>
  <c r="F259" i="16"/>
  <c r="I259" i="16" s="1"/>
  <c r="A257" i="16"/>
  <c r="A248" i="16"/>
  <c r="F119" i="16"/>
  <c r="F97" i="16"/>
  <c r="F98" i="16"/>
  <c r="F101" i="16"/>
  <c r="I101" i="16" s="1"/>
  <c r="F96" i="16"/>
  <c r="F93" i="16"/>
  <c r="I93" i="16" s="1"/>
  <c r="F92" i="16"/>
  <c r="F91" i="16"/>
  <c r="F90" i="16"/>
  <c r="F89" i="16"/>
  <c r="F86" i="16"/>
  <c r="F104" i="16"/>
  <c r="F85" i="16"/>
  <c r="F12" i="16"/>
  <c r="I12" i="16" s="1"/>
  <c r="F32" i="16"/>
  <c r="I32" i="16" s="1"/>
  <c r="F33" i="16"/>
  <c r="I33" i="16" s="1"/>
  <c r="F236" i="16"/>
  <c r="F233" i="16"/>
  <c r="I233" i="16" s="1"/>
  <c r="F230" i="16"/>
  <c r="F229" i="16"/>
  <c r="I229" i="16" s="1"/>
  <c r="F244" i="16"/>
  <c r="I244" i="16" s="1"/>
  <c r="F243" i="16"/>
  <c r="I243" i="16" s="1"/>
  <c r="F242" i="16"/>
  <c r="I242" i="16" s="1"/>
  <c r="F270" i="16"/>
  <c r="I270" i="16" s="1"/>
  <c r="F268" i="16"/>
  <c r="I268" i="16" s="1"/>
  <c r="F267" i="16"/>
  <c r="I267" i="16" s="1"/>
  <c r="F9" i="16"/>
  <c r="I9" i="16" s="1"/>
  <c r="A7" i="16"/>
  <c r="I92" i="16" l="1"/>
  <c r="I98" i="16"/>
  <c r="I89" i="16"/>
  <c r="I97" i="16"/>
  <c r="I85" i="16"/>
  <c r="I90" i="16"/>
  <c r="I96" i="16"/>
  <c r="I119" i="16"/>
  <c r="I104" i="16"/>
  <c r="J7" i="16"/>
  <c r="J240" i="16"/>
  <c r="J257" i="16"/>
  <c r="J248" i="16"/>
  <c r="I91" i="16"/>
  <c r="I86" i="16"/>
  <c r="I236" i="16"/>
  <c r="I230" i="16"/>
  <c r="J82" i="16" l="1"/>
  <c r="J113" i="16"/>
  <c r="F327" i="16" l="1"/>
  <c r="F328" i="16"/>
  <c r="F329" i="16"/>
  <c r="F330" i="16"/>
  <c r="F331" i="16"/>
  <c r="I331" i="16" s="1"/>
  <c r="F332" i="16"/>
  <c r="I332" i="16" s="1"/>
  <c r="F333" i="16"/>
  <c r="I333" i="16" s="1"/>
  <c r="F334" i="16"/>
  <c r="I334" i="16" s="1"/>
  <c r="F335" i="16"/>
  <c r="I335" i="16" s="1"/>
  <c r="F336" i="16"/>
  <c r="I336" i="16" s="1"/>
  <c r="F340" i="16"/>
  <c r="I340" i="16" s="1"/>
  <c r="J338" i="16" s="1"/>
  <c r="F326" i="16"/>
  <c r="F303" i="16"/>
  <c r="F304" i="16"/>
  <c r="F305" i="16"/>
  <c r="F306" i="16"/>
  <c r="F307" i="16"/>
  <c r="F308" i="16"/>
  <c r="F314" i="16"/>
  <c r="F315" i="16"/>
  <c r="F71" i="16"/>
  <c r="F72" i="16"/>
  <c r="I72" i="16" s="1"/>
  <c r="F70" i="16"/>
  <c r="F65" i="16"/>
  <c r="F49" i="16"/>
  <c r="F48" i="16"/>
  <c r="A240" i="16"/>
  <c r="A82" i="16"/>
  <c r="I65" i="16" l="1"/>
  <c r="J63" i="16" s="1"/>
  <c r="I49" i="16"/>
  <c r="I70" i="16"/>
  <c r="I71" i="16"/>
  <c r="J127" i="16"/>
  <c r="A63" i="16"/>
  <c r="I330" i="16"/>
  <c r="I328" i="16"/>
  <c r="A324" i="16"/>
  <c r="I315" i="16"/>
  <c r="A113" i="16"/>
  <c r="J68" i="16" l="1"/>
  <c r="J265" i="16"/>
  <c r="I329" i="16"/>
  <c r="I314" i="16"/>
  <c r="I304" i="16"/>
  <c r="I305" i="16"/>
  <c r="I306" i="16"/>
  <c r="I307" i="16"/>
  <c r="I308" i="16"/>
  <c r="I303" i="16"/>
  <c r="A341" i="16"/>
  <c r="A46" i="16"/>
  <c r="A266" i="16"/>
  <c r="A286" i="16"/>
  <c r="A265" i="16"/>
  <c r="J286" i="16" l="1"/>
  <c r="I326" i="16"/>
  <c r="I327" i="16"/>
  <c r="I48" i="16"/>
  <c r="J46" i="16" s="1"/>
  <c r="J163" i="16"/>
  <c r="J324" i="16" l="1"/>
  <c r="A68" i="16" l="1"/>
  <c r="A127" i="16"/>
  <c r="A128" i="16"/>
  <c r="A163" i="16"/>
  <c r="I343" i="16" l="1"/>
  <c r="I344" i="16" l="1"/>
  <c r="I345" i="16" l="1"/>
  <c r="J343" i="16" l="1"/>
  <c r="J344" i="16" s="1"/>
  <c r="J345" i="16" s="1"/>
  <c r="A9" i="16" l="1"/>
  <c r="A12" i="16" s="1"/>
  <c r="A13" i="16" s="1"/>
  <c r="A14" i="16" s="1"/>
  <c r="A15" i="16" s="1"/>
  <c r="A16" i="16" s="1"/>
  <c r="A17" i="16" s="1"/>
  <c r="A18" i="16" l="1"/>
  <c r="A19" i="16" s="1"/>
  <c r="A20" i="16" l="1"/>
  <c r="A21" i="16" s="1"/>
  <c r="A22" i="16" s="1"/>
  <c r="A23" i="16" l="1"/>
  <c r="A24" i="16" s="1"/>
  <c r="A25" i="16" l="1"/>
  <c r="A26" i="16" s="1"/>
  <c r="A27" i="16" l="1"/>
  <c r="A28" i="16" s="1"/>
  <c r="A29" i="16" s="1"/>
  <c r="A30" i="16" l="1"/>
  <c r="A31" i="16" l="1"/>
  <c r="A32" i="16" l="1"/>
  <c r="A33" i="16" l="1"/>
  <c r="A34" i="16" s="1"/>
  <c r="A35" i="16" l="1"/>
  <c r="A36" i="16" s="1"/>
  <c r="A37" i="16" s="1"/>
  <c r="A38" i="16" l="1"/>
  <c r="A39" i="16" l="1"/>
  <c r="A40" i="16" l="1"/>
  <c r="A41" i="16" l="1"/>
  <c r="A42" i="16" s="1"/>
  <c r="A43" i="16" s="1"/>
  <c r="A44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61" i="16" s="1"/>
  <c r="A65" i="16" s="1"/>
  <c r="A66" i="16" s="1"/>
  <c r="A70" i="16" l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5" i="16" s="1"/>
  <c r="A86" i="16" s="1"/>
  <c r="A89" i="16" s="1"/>
  <c r="A90" i="16" s="1"/>
  <c r="A91" i="16" s="1"/>
  <c r="A92" i="16" s="1"/>
  <c r="A93" i="16" s="1"/>
  <c r="A96" i="16" s="1"/>
  <c r="A97" i="16" s="1"/>
  <c r="A98" i="16" s="1"/>
  <c r="A101" i="16" s="1"/>
  <c r="A104" i="16" s="1"/>
  <c r="A107" i="16" l="1"/>
  <c r="A108" i="16" s="1"/>
  <c r="A109" i="16" s="1"/>
  <c r="A110" i="16" s="1"/>
  <c r="A111" i="16" s="1"/>
  <c r="A115" i="16" s="1"/>
  <c r="A116" i="16" s="1"/>
  <c r="A119" i="16" l="1"/>
  <c r="A120" i="16" s="1"/>
  <c r="A121" i="16" l="1"/>
  <c r="A122" i="16" s="1"/>
  <c r="A123" i="16" l="1"/>
  <c r="A124" i="16" s="1"/>
  <c r="A125" i="16" s="1"/>
  <c r="A129" i="16" l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4" i="16" s="1"/>
  <c r="A155" i="16" s="1"/>
  <c r="A156" i="16" s="1"/>
  <c r="A157" i="16" s="1"/>
  <c r="A158" i="16" s="1"/>
  <c r="A159" i="16" s="1"/>
  <c r="A160" i="16" s="1"/>
  <c r="A161" i="16" s="1"/>
  <c r="A167" i="16" s="1"/>
  <c r="A168" i="16" s="1"/>
  <c r="A169" i="16" s="1"/>
  <c r="A170" i="16" s="1"/>
  <c r="A171" i="16" s="1"/>
  <c r="A174" i="16" s="1"/>
  <c r="A175" i="16" s="1"/>
  <c r="A176" i="16" s="1"/>
  <c r="A177" i="16" s="1"/>
  <c r="A178" i="16" s="1"/>
  <c r="A181" i="16" s="1"/>
  <c r="A182" i="16" s="1"/>
  <c r="A183" i="16" s="1"/>
  <c r="A184" i="16" s="1"/>
  <c r="A185" i="16" s="1"/>
  <c r="A188" i="16" s="1"/>
  <c r="A189" i="16" s="1"/>
  <c r="A190" i="16" s="1"/>
  <c r="A191" i="16" s="1"/>
  <c r="A192" i="16" s="1"/>
  <c r="A195" i="16" s="1"/>
  <c r="A196" i="16" s="1"/>
  <c r="A197" i="16" s="1"/>
  <c r="A198" i="16" s="1"/>
  <c r="A199" i="16" s="1"/>
  <c r="A202" i="16" s="1"/>
  <c r="A203" i="16" s="1"/>
  <c r="A204" i="16" s="1"/>
  <c r="A207" i="16" s="1"/>
  <c r="A208" i="16" s="1"/>
  <c r="A209" i="16" s="1"/>
  <c r="A210" i="16" s="1"/>
  <c r="A211" i="16" s="1"/>
  <c r="A214" i="16" s="1"/>
  <c r="A215" i="16" s="1"/>
  <c r="A216" i="16" s="1"/>
  <c r="A217" i="16" s="1"/>
  <c r="A218" i="16" s="1"/>
  <c r="A219" i="16" s="1"/>
  <c r="A222" i="16" s="1"/>
  <c r="A223" i="16" s="1"/>
  <c r="A224" i="16" s="1"/>
  <c r="A225" i="16" s="1"/>
  <c r="A226" i="16" s="1"/>
  <c r="A229" i="16" s="1"/>
  <c r="A230" i="16" s="1"/>
  <c r="A233" i="16" s="1"/>
  <c r="A236" i="16" s="1"/>
  <c r="A242" i="16" s="1"/>
  <c r="A243" i="16" s="1"/>
  <c r="A244" i="16" s="1"/>
  <c r="A245" i="16" s="1"/>
  <c r="A246" i="16" s="1"/>
  <c r="A250" i="16" s="1"/>
  <c r="A251" i="16" s="1"/>
  <c r="A252" i="16" s="1"/>
  <c r="A253" i="16" s="1"/>
  <c r="A254" i="16" s="1"/>
  <c r="A255" i="16" s="1"/>
  <c r="A259" i="16" s="1"/>
  <c r="A260" i="16" s="1"/>
  <c r="A261" i="16" s="1"/>
  <c r="A263" i="16" s="1"/>
  <c r="A267" i="16" s="1"/>
  <c r="A268" i="16" s="1"/>
  <c r="A269" i="16" l="1"/>
  <c r="A270" i="16" s="1"/>
  <c r="A271" i="16" s="1"/>
  <c r="A272" i="16" s="1"/>
  <c r="A273" i="16" s="1"/>
  <c r="A274" i="16" s="1"/>
  <c r="A277" i="16" s="1"/>
  <c r="A278" i="16" s="1"/>
  <c r="A279" i="16" s="1"/>
  <c r="A280" i="16" s="1"/>
  <c r="A281" i="16" s="1"/>
  <c r="A282" i="16" s="1"/>
  <c r="A283" i="16" s="1"/>
  <c r="A284" i="16" s="1"/>
  <c r="A289" i="16" s="1"/>
  <c r="A290" i="16" s="1"/>
  <c r="A293" i="16" s="1"/>
  <c r="A294" i="16" s="1"/>
  <c r="A297" i="16" s="1"/>
  <c r="A300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40" i="16" s="1"/>
</calcChain>
</file>

<file path=xl/sharedStrings.xml><?xml version="1.0" encoding="utf-8"?>
<sst xmlns="http://schemas.openxmlformats.org/spreadsheetml/2006/main" count="567" uniqueCount="284">
  <si>
    <t>DESCRIPTION</t>
  </si>
  <si>
    <t>UNIT COST</t>
  </si>
  <si>
    <t>SUB TOTAL</t>
  </si>
  <si>
    <t>SR #</t>
  </si>
  <si>
    <t>QUANTITY</t>
  </si>
  <si>
    <t>WASTAGE
(10%)</t>
  </si>
  <si>
    <t>QTY WITH
WASTAGE</t>
  </si>
  <si>
    <t>TOTAL ITEM
COST</t>
  </si>
  <si>
    <t>TOTAL TRADE
COST</t>
  </si>
  <si>
    <t>TOTAL BID</t>
  </si>
  <si>
    <t>OVERHEAD &amp; PROFIT (25%)</t>
  </si>
  <si>
    <t>CSI SECT</t>
  </si>
  <si>
    <t>DIV. 08</t>
  </si>
  <si>
    <t>DIV. 09</t>
  </si>
  <si>
    <t>OPENINGS</t>
  </si>
  <si>
    <t>CONCRETE</t>
  </si>
  <si>
    <t>DIV. 03</t>
  </si>
  <si>
    <t>METALS</t>
  </si>
  <si>
    <t>DIV. 05</t>
  </si>
  <si>
    <t>FINISHES</t>
  </si>
  <si>
    <t>Ceiling Materials</t>
  </si>
  <si>
    <t>Doors</t>
  </si>
  <si>
    <t>DIV. 26</t>
  </si>
  <si>
    <t>ELECTRICAL</t>
  </si>
  <si>
    <t>DIV. 22</t>
  </si>
  <si>
    <t>PLUMBING</t>
  </si>
  <si>
    <t>DIV. 02</t>
  </si>
  <si>
    <t>SITE WORKS</t>
  </si>
  <si>
    <t>Pipes</t>
  </si>
  <si>
    <t>DIV. 07</t>
  </si>
  <si>
    <t>THERMAL &amp; MOISTURE PROTECTION</t>
  </si>
  <si>
    <t>Dry Walls</t>
  </si>
  <si>
    <t>MECHANICAL</t>
  </si>
  <si>
    <t>DIV. 04</t>
  </si>
  <si>
    <t>MASONRY</t>
  </si>
  <si>
    <t>DIV. 06</t>
  </si>
  <si>
    <t>WOOD, PLASTIC AND COMPOSITES</t>
  </si>
  <si>
    <t>DIV. 10</t>
  </si>
  <si>
    <t>Windows</t>
  </si>
  <si>
    <t/>
  </si>
  <si>
    <t>SF</t>
  </si>
  <si>
    <t>CY</t>
  </si>
  <si>
    <t>DIV. 23</t>
  </si>
  <si>
    <t>EA</t>
  </si>
  <si>
    <t>Duct Work</t>
  </si>
  <si>
    <t>LF</t>
  </si>
  <si>
    <t>Wall Finishes</t>
  </si>
  <si>
    <t>Wooden Posts</t>
  </si>
  <si>
    <t>Structural Lumber</t>
  </si>
  <si>
    <t>DIV. 11</t>
  </si>
  <si>
    <t>DIV. 12</t>
  </si>
  <si>
    <t>FURNISHING</t>
  </si>
  <si>
    <t>Countertop</t>
  </si>
  <si>
    <t>Floor Finishes</t>
  </si>
  <si>
    <t>Plywood Sheathing</t>
  </si>
  <si>
    <t>SPECIALTIES</t>
  </si>
  <si>
    <t>EQUIPMENT'S</t>
  </si>
  <si>
    <t>DIV. 31</t>
  </si>
  <si>
    <t>EARTHWORK</t>
  </si>
  <si>
    <t>RISER</t>
  </si>
  <si>
    <t>1'-6"X7'-0" Door, Material: Wood, Frame Material: Wood, Finish: Primed And Painted</t>
  </si>
  <si>
    <t>1'-8"X6'-8" Door, Material: Wood, Frame Material: Wood, Finish: Primed And Painted</t>
  </si>
  <si>
    <t>2'-0"X6'-8" Door, Material: Wood, Frame Material: Wood, Finish: Primed And Painted</t>
  </si>
  <si>
    <t>2'-0"X7'-0" Door, Material: Wood, Frame Material: Wood, Finish: Primed And Painted</t>
  </si>
  <si>
    <t>2'-4"X6'-8" Door, Material: Wood, Frame Material: Wood, Finish: Primed And Painted</t>
  </si>
  <si>
    <t>2'-4"X7'-0" Door, Material: Wood, Frame Material: Wood, Finish: Primed And Painted</t>
  </si>
  <si>
    <t>2'-6"X6'-8" Door, Material: Wood, Frame Material: Wood, Finish: Primed And Painted</t>
  </si>
  <si>
    <t>2'-6"X7'-0" Door, Material: Wood, Frame Material: Wood, Finish: Primed And Painted</t>
  </si>
  <si>
    <t>2'-8"X6'-8" Door, Material: Glass, Frame Material: Wood</t>
  </si>
  <si>
    <t>2'-8"X7'-0" Door, Material: Wood, Frame Material: Wood, Finish: Primed And Painted</t>
  </si>
  <si>
    <t>2'-10"X7-0" Door, Material: Metal And Glass, Frame Material: Metal, Finish: Anodized/Painted, Manufacturer And Model No: Anderson A-Series</t>
  </si>
  <si>
    <t>2'-10"X7'-0" Door, Material: Wood, Frame Material: Wood, Finish: Primed And Painted</t>
  </si>
  <si>
    <t>2'-4"X7'-0" Door, Material: Metal And Glass, Frame Material: Metal, Manufacturer And Model No: Anderson A-Series, Finish: Anodized/Painted</t>
  </si>
  <si>
    <t>2'-10"X6'-8" Door, Material: Wood, Frame Material: Wood, Finish: Primed And Painted</t>
  </si>
  <si>
    <t>2'-4"X6'-8" Door, Material: Metal, Frame Material: Metal, Finish: Primed And Painted</t>
  </si>
  <si>
    <t>3'-0"X6'-8" Door, Material: Metal, Frame Material: Metal,  Finish: Primed And Painted</t>
  </si>
  <si>
    <t>12'-0"X9'-0" Window, Material: Aluminium/Wood, Type: Awning/Double Hung, Manufacturer And Model No: Anderson A-Series, Finish: Anodized/Primed</t>
  </si>
  <si>
    <t>2'-6.75"X4'-5.5" Window, Material: Aluminium/Wood, Type: Double Hung, Manufacturer And Model No: Anderson A-Series, Finish: Anodized/Primed</t>
  </si>
  <si>
    <t>2'-8"X4'-6" Window, Material: Aluminium/Wood, Type: Double Hung, Manufacturer And Model No: Anderson A-Series, Finish: Anodized/Primed</t>
  </si>
  <si>
    <t>2'-8"X5'-0" Window, Material: Aluminium/Wood, Type: Double Hung, Manufacturer And Model No: Anderson A-Series, Finish: Anodized/Primed</t>
  </si>
  <si>
    <t>2'-8"X5'-1" Window, Material: Aluminium/Wood, Type: Double Hung, Manufacturer And Model No: Anderson A-Series, Finish: Anodized/Primed</t>
  </si>
  <si>
    <t>2'-8"X5'-7.5" Window, Material: Aluminium/Wood, Type: Double Hung, Manufacturer And Model No: Anderson A-Series, Finish: Anodized/Primed</t>
  </si>
  <si>
    <t>2'-8"X6'-8.75" Window, Material: Aluminium/Wood, Type: Double Hung, Manufacturer And Model No: Anderson A-Series, Finish: Anodized/Primed</t>
  </si>
  <si>
    <t>7'-4"X5'-4" Window, Material: Aluminium/Wood, Type: Double Hung, Manufacturer And Model No: Anderson A-Series, Finish: Anodized/Primed</t>
  </si>
  <si>
    <t>2'-8"X6'-8" Door, Material: Wood, Frame Material: Wood, Finish: Primed And Painted</t>
  </si>
  <si>
    <t>2'-10"X7'-0" Door, Material: Metal/Glass, Frame Material: Metal, Manufacturer And Model No: Anderson A-Series, Finish: Primed And Painted</t>
  </si>
  <si>
    <t>UNIT OF
MEASUREMENT</t>
  </si>
  <si>
    <t>6' High Wood Privacy Fence</t>
  </si>
  <si>
    <t>Existing Conditions</t>
  </si>
  <si>
    <t>Relocation Of Existing Bath Tub</t>
  </si>
  <si>
    <t>Relocation Of Existing Lavatory</t>
  </si>
  <si>
    <t>Relocation Of Existing Wc</t>
  </si>
  <si>
    <t>Removal Of Existing Bath Tub</t>
  </si>
  <si>
    <t>Removal Of Existing Brick Facade</t>
  </si>
  <si>
    <t>Removal Of Existing Cabinetry</t>
  </si>
  <si>
    <t>Removal Of Existing Ceiling</t>
  </si>
  <si>
    <t>Removal Of Existing Concrete Foundation</t>
  </si>
  <si>
    <t>Removal Of Existing Concrete Foundation Wall</t>
  </si>
  <si>
    <t>Removal Of Existing Concrete Patio</t>
  </si>
  <si>
    <t>Removal Of Existing Concrete Slab On Grade</t>
  </si>
  <si>
    <t>Removal Of Existing Concrete Stairs</t>
  </si>
  <si>
    <t>Removal Of Existing Countertop</t>
  </si>
  <si>
    <t>Removal Of Existing Countertop And Cabinetry Below</t>
  </si>
  <si>
    <t>Removal Of Existing Door</t>
  </si>
  <si>
    <t>Removal Of Existing Faux Stone Stucco</t>
  </si>
  <si>
    <t>Removal Of Existing Floor Finish</t>
  </si>
  <si>
    <t>Removal Of Existing Gas Range</t>
  </si>
  <si>
    <t>Removal Of Existing Glass Shower Enclosure</t>
  </si>
  <si>
    <t>Removal Of Existing Guardrail</t>
  </si>
  <si>
    <t>Removal Of Existing Lavatory</t>
  </si>
  <si>
    <t>Removal Of Existing Oil Tanker In Cellar (5'-3" X 2'-4")</t>
  </si>
  <si>
    <t>Removal Of Existing Partition Wall</t>
  </si>
  <si>
    <t>Removal Of Existing Patio</t>
  </si>
  <si>
    <t>Removal Of Existing Roofing (For Access Hatch)</t>
  </si>
  <si>
    <t>Removal Of Existing Sink</t>
  </si>
  <si>
    <t>Removal Of Existing Stairs</t>
  </si>
  <si>
    <t>Removal Of Existing Steam Boiler</t>
  </si>
  <si>
    <t>Removal Of Existing Steel Stairs</t>
  </si>
  <si>
    <t>Removal Of Existing Steel Stairs Landing</t>
  </si>
  <si>
    <t>Removal Of Existing Wall Portion</t>
  </si>
  <si>
    <t>Removal Of Existing Wc</t>
  </si>
  <si>
    <t>Removal Of Existing Windows</t>
  </si>
  <si>
    <t>5" Thick Slab On Grade</t>
  </si>
  <si>
    <t>8" Thick Concrete Pad For Stairs Landing</t>
  </si>
  <si>
    <t xml:space="preserve">Concrete For Foundation W/ Reinf. #3 @12" O.C. T&amp;B Each Way &amp; (3) #5 </t>
  </si>
  <si>
    <t>Concrete For Foundation W/ Reinf. #4 @12" O.C. &amp; #5 @9" O.C.</t>
  </si>
  <si>
    <t>Concrete For Foundation W/ Reinf. #4 @12" O.C. Each Way Top And Bottom</t>
  </si>
  <si>
    <t>Concrete For Foundation W/ Reinf. #4 @6" O.C. Each Way Top And Bottom</t>
  </si>
  <si>
    <t>Concrete For Foundation W/ Reinf. #5 Dowells @8" O.C. &amp; Two Layers Of #5 @8" O.C. Each Way</t>
  </si>
  <si>
    <t>Concrete For Foundation Wall W/ Reinf. #5 @12" O.C.</t>
  </si>
  <si>
    <t>Concrete For Foundation Wall W/ Reinf. #5 Dowell @12" O.C. &amp; #4 @12" O.C. Each Way</t>
  </si>
  <si>
    <t>Concrete For Foundation Wall W/ Reinf. #5 Dowell @12" O.C. &amp; Two Layers #4 @12" O.C. Each Way</t>
  </si>
  <si>
    <t>Concrete For Underpinning W/ Reinf. #4 @12" O.C. E.W</t>
  </si>
  <si>
    <t>Stairs</t>
  </si>
  <si>
    <t>Concrete Stairs</t>
  </si>
  <si>
    <t xml:space="preserve">8" Reinforced Cmu Wall </t>
  </si>
  <si>
    <t>Brick Veneer</t>
  </si>
  <si>
    <t>Galvanized Steel Fdny Steps On Roof</t>
  </si>
  <si>
    <t>L4 X 3-1/2 X 3/8" Brick Shelf Angle</t>
  </si>
  <si>
    <t>Steel Base Plate</t>
  </si>
  <si>
    <t>Steel Deck</t>
  </si>
  <si>
    <t>Steel Lintel (2) Mc10 X 28.5</t>
  </si>
  <si>
    <t>Steel Lintel W8X31</t>
  </si>
  <si>
    <t>Steel Section Hss 6" X 4" X 3/8"</t>
  </si>
  <si>
    <t>Steel Section W8X24</t>
  </si>
  <si>
    <t>Steel Stairs</t>
  </si>
  <si>
    <t>Steel Stringer C10 X 15.3</t>
  </si>
  <si>
    <t>Handrail Baluster/Newel Post</t>
  </si>
  <si>
    <t>Post 4X4</t>
  </si>
  <si>
    <t>(2) 1-3/4 X 14 Lvl</t>
  </si>
  <si>
    <t>3-1/2 X 14 Lvl</t>
  </si>
  <si>
    <t>3-1/2 X 9-1/4 Lvl</t>
  </si>
  <si>
    <t>Header (2) 2X10</t>
  </si>
  <si>
    <t>Header (3) 3-1/2 X 9- 1/4 Lvl</t>
  </si>
  <si>
    <t>Joists, Rafters And Trusses</t>
  </si>
  <si>
    <t>1-3/4 X 9-1/4 Lvl @16" O.C. Sistered With Existing Floor Framing</t>
  </si>
  <si>
    <t>2X8 Floor Joists @16" O.C.</t>
  </si>
  <si>
    <t>3X10 Floor Joists @16" O.C.</t>
  </si>
  <si>
    <t>Wooden Stairs</t>
  </si>
  <si>
    <t>Wooden Stairs, Tread: 10" Wide, Riser: 7-1/2" High</t>
  </si>
  <si>
    <t>Cabinetry/Millwork</t>
  </si>
  <si>
    <t>Closet Cabinetry</t>
  </si>
  <si>
    <t>1'-0" Wide X 2'-0" Deep X 2'-6" High Base Cabinetry</t>
  </si>
  <si>
    <t>2'-0" Wide X 1'-0" Deep X 2'-6" High Upper Cabinetry</t>
  </si>
  <si>
    <t>2'-0" Wide X 2'-0" Deep X 2'-6" High Base Cabinetry</t>
  </si>
  <si>
    <t>2'-10" Wide X 2'-0" Deep X 2'-6" High Base Cabinetry</t>
  </si>
  <si>
    <t>R-10 Batt Insulation</t>
  </si>
  <si>
    <t>Roofing</t>
  </si>
  <si>
    <t>Non-Combustible Pavers On Roof</t>
  </si>
  <si>
    <t>2'-6" X 2'-6" Roof Hatch</t>
  </si>
  <si>
    <t>3'-0"X6'-8" Door, Material: Wood, Frame Material: Wood, Manufacturer And Model No: Anderson Straight-Line Entry, Finish: Stain/Clear Topcoat</t>
  </si>
  <si>
    <t>2'-2"X8-0" Door, Material: Wood And Glass, Frame Material: Metal, Finish: Stain/Clear Topcoat, Manufacturer And Model No: Anderson Straight-Line Entry</t>
  </si>
  <si>
    <t>Wall Type 0.1</t>
  </si>
  <si>
    <t>3-5/8" 20 Ga. Metal Studs @24" O.C.</t>
  </si>
  <si>
    <t>5/8" Gypsum Wall Board On Each Side</t>
  </si>
  <si>
    <t>Sound Batt Insulation</t>
  </si>
  <si>
    <t>3-5/8" Bottom Runner</t>
  </si>
  <si>
    <t>3-5/8" Top Runner</t>
  </si>
  <si>
    <t>Wall Type 0.1 1' Wide</t>
  </si>
  <si>
    <t>Wall Type 0.1 6" Wide</t>
  </si>
  <si>
    <t>5" 20 Ga. Metal Studs @24" O.C.</t>
  </si>
  <si>
    <t>Wall Type 0.1 8" Wide</t>
  </si>
  <si>
    <t>Wall Type 0.2</t>
  </si>
  <si>
    <t>1-5/8" 20 Ga. Metal Studs On Each Side @24" O.C.</t>
  </si>
  <si>
    <t>1-5/8" Bottom Runner</t>
  </si>
  <si>
    <t>1-5/8" Top Runner</t>
  </si>
  <si>
    <t>Wall Type 0.3</t>
  </si>
  <si>
    <t>Metal Furring Channels @16" O.C.</t>
  </si>
  <si>
    <t>5/8" Gypsum Wall Board</t>
  </si>
  <si>
    <t>2" Polyiso Rigid Insulation</t>
  </si>
  <si>
    <t>Wall Type 1.1</t>
  </si>
  <si>
    <t>5/8" Type 'X' Gypsum Wall Board On Each Side</t>
  </si>
  <si>
    <t>2-1/2" Sound Batt Insulation</t>
  </si>
  <si>
    <t>Wall Type 2.1</t>
  </si>
  <si>
    <t>Drained Eifs System On 3" Eps (R-6.5) Insulation On Exterior Side</t>
  </si>
  <si>
    <t>1-5/8" 25 Ga. Metal Studs @16" O.C.</t>
  </si>
  <si>
    <t>3" Polyiso R-19.5 Rigid Insulation With Foil Face And Taped Seams</t>
  </si>
  <si>
    <t>Wall Type 2.2</t>
  </si>
  <si>
    <t>Tile Flooring (Assumed, Not Mentioned)</t>
  </si>
  <si>
    <t>Wood Flooring (Assumed, Not Mentioned)</t>
  </si>
  <si>
    <t>Tiles On Wall (Assumed, Not Mentioned)</t>
  </si>
  <si>
    <t>24" High Wooden Guardrail</t>
  </si>
  <si>
    <t>30" High Wooden Guardrail</t>
  </si>
  <si>
    <t>42" High Wooden Guardrail</t>
  </si>
  <si>
    <t>42" High Iron Guardrail</t>
  </si>
  <si>
    <t>3'-0" X 6'-0" Platform Over Dunnage</t>
  </si>
  <si>
    <t>48" Wide Gas Range</t>
  </si>
  <si>
    <t>48" Wide Refrigerator</t>
  </si>
  <si>
    <t>Dishwasher</t>
  </si>
  <si>
    <t>Gas Dryer</t>
  </si>
  <si>
    <t>Gas Fireplace</t>
  </si>
  <si>
    <t>Washer</t>
  </si>
  <si>
    <t>19" Deep X 18" High Window Seat W/ Storage</t>
  </si>
  <si>
    <t>48" Wide Bench</t>
  </si>
  <si>
    <t>Granite Countertop</t>
  </si>
  <si>
    <t>1-1/2" Water Meter</t>
  </si>
  <si>
    <t>Area Drain</t>
  </si>
  <si>
    <t>Bath Tub</t>
  </si>
  <si>
    <t>Disconnection And Removal Of Existing 1" Water Meter And Associated Pipe</t>
  </si>
  <si>
    <t>Disconnection And Removal Of Existing Pipe From Area Drain</t>
  </si>
  <si>
    <t>Floor Drain</t>
  </si>
  <si>
    <t>Lavatory</t>
  </si>
  <si>
    <t>Sink</t>
  </si>
  <si>
    <t>Pipe 1" Dia</t>
  </si>
  <si>
    <t>Pipe 1/2" Dia</t>
  </si>
  <si>
    <t>Pipe 1-1/2" Dia</t>
  </si>
  <si>
    <t>Pipe 1-1/4" Dia</t>
  </si>
  <si>
    <t>Pipe 2" Dia</t>
  </si>
  <si>
    <t>Pipe 3" Dia</t>
  </si>
  <si>
    <t>Pipe 3/4" Dia</t>
  </si>
  <si>
    <t>Pipe 4" Dia</t>
  </si>
  <si>
    <t xml:space="preserve">Indoor Unit Schedule </t>
  </si>
  <si>
    <t>Mitsubishi City Multi Vrf Indoor Unit, Model: Pefy-P18Nmau-E3, Nominal Cooling Capacity: 18000 Btu, Nominal Heating Capacity: 20000, Type: Ceiling Concealed Type(Ducted)</t>
  </si>
  <si>
    <t>Mitsubishi City Multi Vrf Indoor Unit, Model: Pefy-P18Nmsu-Er2, Nominal Cooling Capacity: 18100 Btu, Nominal Heating Capacity: 20100, Type: Ceiling Concealed Type(Ducted)</t>
  </si>
  <si>
    <t>Outdoor Unit Schedule</t>
  </si>
  <si>
    <t>Mitsubishi City Multi Vrf Outdoor Unit, Model: Pumy-P60Nkmu1, Nominal Cooling Capacity: 60000 Btu, Nominal Heating Capacity: 66000 Btu</t>
  </si>
  <si>
    <t>Mitsubishi City Multi Vrf Outdoor Unit, Model: Pumy-P36Nkmu1, Nominal Cooling Capacity: 36000 Btu, Nominal Heating Capacity: 42000 Btu</t>
  </si>
  <si>
    <t>Condensing Unit</t>
  </si>
  <si>
    <t>Condensing Unit, Manufacturer: Johnson-Guardian, Model: Rac17L42B21S, Cooling Capacity: 41.5 Mh, Heating Capacity: 47 Mh</t>
  </si>
  <si>
    <t>Cooling Coil</t>
  </si>
  <si>
    <t>Cooling Coil, Manufacturer: Johnson-Guardian, Model: Cm60Cbda1, Total Capacity: 41.5 Mh</t>
  </si>
  <si>
    <t>Misc.</t>
  </si>
  <si>
    <t>Carbon Monoxide Detector</t>
  </si>
  <si>
    <t>Diffuser</t>
  </si>
  <si>
    <t>Electric Radiant Floor Heating Nuheat Mat, Btu: 41</t>
  </si>
  <si>
    <t>Gas Furnace</t>
  </si>
  <si>
    <t>Hot Water Heater</t>
  </si>
  <si>
    <t>Louver 24"X6"</t>
  </si>
  <si>
    <t>Louver 26"X6"</t>
  </si>
  <si>
    <t>Louver 36"X8"</t>
  </si>
  <si>
    <t>Thermostat</t>
  </si>
  <si>
    <t>Duct 26"X6"</t>
  </si>
  <si>
    <t>Duct 3" Dia</t>
  </si>
  <si>
    <t>Duct 36"X6"</t>
  </si>
  <si>
    <t>Duct 36"X8"</t>
  </si>
  <si>
    <t>Duct 4" Dia</t>
  </si>
  <si>
    <t>Duct 6"X6"</t>
  </si>
  <si>
    <t>Duct 8" Dia</t>
  </si>
  <si>
    <t>Duct 8"X4"</t>
  </si>
  <si>
    <t>Duct 8"X6"</t>
  </si>
  <si>
    <t>4" Recessed Downlight</t>
  </si>
  <si>
    <t>6" Recessed Downlight</t>
  </si>
  <si>
    <t>Duplex Receptacle Gfi</t>
  </si>
  <si>
    <t>Junction Box</t>
  </si>
  <si>
    <t>Large Pendant Light</t>
  </si>
  <si>
    <t>Outdoor Wall Sconce Light</t>
  </si>
  <si>
    <t>Surface Mounted Led</t>
  </si>
  <si>
    <t>Switch</t>
  </si>
  <si>
    <t>Switch 3-Way</t>
  </si>
  <si>
    <t>Wall Sconce W/ Led Bulb</t>
  </si>
  <si>
    <t>Water Resistant Ul Listed Led Shower Light</t>
  </si>
  <si>
    <t>Excavation Of Earth</t>
  </si>
  <si>
    <t>plywood sheathing</t>
  </si>
  <si>
    <t>1/2" gypsum sheathing</t>
  </si>
  <si>
    <t>1/2" densdek coverboard</t>
  </si>
  <si>
    <t>cont. rigid polyiso r-25 insulation</t>
  </si>
  <si>
    <t>8" r-25 batt insulation</t>
  </si>
  <si>
    <t>class-a roof membrane</t>
  </si>
  <si>
    <t>2 layers of 5/8" gypsum wall board ceiling</t>
  </si>
  <si>
    <t>R-11 3-1/2" Sound Batt Insulation</t>
  </si>
  <si>
    <t>Galvanized Steel Dunnage Beam (W8x31)</t>
  </si>
  <si>
    <t>3/4" T&amp;G Plywood Subfloor</t>
  </si>
  <si>
    <t>Paint on Walls</t>
  </si>
  <si>
    <t>Paint on Ceilings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</si>
</sst>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"/>
    <numFmt numFmtId="169" formatCode="_(&quot;$&quot;* #,##0_);_(&quot;$&quot;* \(#,##0\);_(&quot;$&quot;* &quot;-&quot;??_);_(@_)"/>
    <numFmt numFmtId="170" formatCode="_(&quot;$&quot;* #,##0.0_);_(&quot;$&quot;* \(#,##0.0\);_(&quot;$&quot;* &quot;-&quot;??_);_(@_)"/>
  </numFmts>
  <fonts count="30" x14ac:knownFonts="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7" fontId="2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21" fillId="0" borderId="0"/>
    <xf numFmtId="0" fontId="3" fillId="0" borderId="0"/>
    <xf numFmtId="0" fontId="2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0" borderId="0"/>
    <xf numFmtId="167" fontId="3" fillId="0" borderId="0" applyFont="0" applyFill="0" applyBorder="0" applyAlignment="0" applyProtection="0"/>
  </cellStyleXfs>
  <cellXfs count="65">
    <xf numFmtId="0" fontId="0" fillId="0" borderId="0" xfId="0"/>
    <xf numFmtId="0" fontId="23" fillId="0" borderId="10" xfId="0" applyFont="1" applyFill="1" applyBorder="1" applyAlignment="1">
      <alignment vertical="top"/>
    </xf>
    <xf numFmtId="168" fontId="23" fillId="0" borderId="10" xfId="0" applyNumberFormat="1" applyFont="1" applyFill="1" applyBorder="1" applyAlignment="1" applyProtection="1">
      <alignment horizontal="center" vertical="top"/>
    </xf>
    <xf numFmtId="0" fontId="23" fillId="0" borderId="10" xfId="0" applyFont="1" applyFill="1" applyBorder="1" applyAlignment="1">
      <alignment horizontal="center" vertical="top"/>
    </xf>
    <xf numFmtId="9" fontId="24" fillId="0" borderId="10" xfId="0" applyNumberFormat="1" applyFont="1" applyFill="1" applyBorder="1" applyAlignment="1">
      <alignment horizontal="center" vertical="top"/>
    </xf>
    <xf numFmtId="164" fontId="24" fillId="0" borderId="10" xfId="0" applyNumberFormat="1" applyFont="1" applyFill="1" applyBorder="1" applyAlignment="1">
      <alignment vertical="top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 applyBorder="1"/>
    <xf numFmtId="9" fontId="29" fillId="0" borderId="0" xfId="0" applyNumberFormat="1" applyFont="1" applyBorder="1" applyAlignment="1">
      <alignment vertical="center"/>
    </xf>
    <xf numFmtId="1" fontId="29" fillId="0" borderId="0" xfId="0" applyNumberFormat="1" applyFont="1" applyBorder="1" applyAlignment="1">
      <alignment vertical="center"/>
    </xf>
    <xf numFmtId="170" fontId="29" fillId="0" borderId="0" xfId="0" applyNumberFormat="1" applyFont="1" applyBorder="1" applyAlignment="1">
      <alignment vertical="center"/>
    </xf>
    <xf numFmtId="169" fontId="29" fillId="0" borderId="0" xfId="0" applyNumberFormat="1" applyFont="1" applyBorder="1" applyAlignment="1">
      <alignment vertical="center"/>
    </xf>
    <xf numFmtId="0" fontId="29" fillId="0" borderId="15" xfId="0" applyFont="1" applyBorder="1"/>
    <xf numFmtId="0" fontId="24" fillId="0" borderId="17" xfId="0" applyFont="1" applyFill="1" applyBorder="1" applyAlignment="1">
      <alignment horizontal="left" vertical="top"/>
    </xf>
    <xf numFmtId="164" fontId="24" fillId="0" borderId="18" xfId="0" applyNumberFormat="1" applyFont="1" applyFill="1" applyBorder="1" applyAlignment="1">
      <alignment vertical="top"/>
    </xf>
    <xf numFmtId="0" fontId="28" fillId="0" borderId="0" xfId="0" applyFont="1" applyAlignment="1"/>
    <xf numFmtId="0" fontId="27" fillId="24" borderId="11" xfId="0" applyFont="1" applyFill="1" applyBorder="1" applyAlignment="1">
      <alignment horizontal="center" vertical="center"/>
    </xf>
    <xf numFmtId="0" fontId="27" fillId="24" borderId="11" xfId="0" applyFont="1" applyFill="1" applyBorder="1" applyAlignment="1">
      <alignment vertical="center"/>
    </xf>
    <xf numFmtId="0" fontId="29" fillId="24" borderId="11" xfId="0" applyFont="1" applyFill="1" applyBorder="1"/>
    <xf numFmtId="169" fontId="27" fillId="24" borderId="16" xfId="0" applyNumberFormat="1" applyFont="1" applyFill="1" applyBorder="1"/>
    <xf numFmtId="0" fontId="27" fillId="24" borderId="12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13" xfId="0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14" fontId="28" fillId="0" borderId="0" xfId="0" applyNumberFormat="1" applyFont="1" applyAlignment="1">
      <alignment horizontal="left"/>
    </xf>
    <xf numFmtId="0" fontId="23" fillId="0" borderId="0" xfId="0" applyFont="1" applyFill="1" applyBorder="1" applyAlignment="1">
      <alignment horizontal="justify" vertical="center" wrapText="1"/>
    </xf>
    <xf numFmtId="0" fontId="23" fillId="0" borderId="0" xfId="0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justify" vertical="top" wrapText="1"/>
    </xf>
    <xf numFmtId="0" fontId="29" fillId="0" borderId="20" xfId="0" applyFont="1" applyBorder="1"/>
    <xf numFmtId="0" fontId="27" fillId="0" borderId="20" xfId="0" applyFont="1" applyBorder="1"/>
    <xf numFmtId="0" fontId="29" fillId="0" borderId="20" xfId="0" applyFont="1" applyBorder="1" applyAlignment="1">
      <alignment vertical="center"/>
    </xf>
    <xf numFmtId="9" fontId="29" fillId="0" borderId="20" xfId="0" applyNumberFormat="1" applyFont="1" applyBorder="1" applyAlignment="1">
      <alignment vertical="center"/>
    </xf>
    <xf numFmtId="1" fontId="29" fillId="0" borderId="20" xfId="0" applyNumberFormat="1" applyFont="1" applyBorder="1" applyAlignment="1">
      <alignment vertical="center"/>
    </xf>
    <xf numFmtId="0" fontId="29" fillId="0" borderId="20" xfId="0" applyFont="1" applyBorder="1" applyAlignment="1">
      <alignment horizontal="center" vertical="center"/>
    </xf>
    <xf numFmtId="170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0" fontId="29" fillId="0" borderId="19" xfId="0" applyFont="1" applyBorder="1"/>
    <xf numFmtId="0" fontId="27" fillId="24" borderId="2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1" fontId="23" fillId="0" borderId="19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justify" vertical="center"/>
    </xf>
    <xf numFmtId="165" fontId="29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justify" vertical="center"/>
    </xf>
    <xf numFmtId="1" fontId="29" fillId="0" borderId="15" xfId="0" applyNumberFormat="1" applyFont="1" applyFill="1" applyBorder="1" applyAlignment="1">
      <alignment horizontal="center" vertical="top"/>
    </xf>
    <xf numFmtId="0" fontId="27" fillId="24" borderId="1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/>
    <xf numFmtId="0" fontId="27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9" fillId="0" borderId="0" xfId="0" applyFont="1" applyFill="1" applyBorder="1"/>
    <xf numFmtId="169" fontId="27" fillId="0" borderId="15" xfId="0" applyNumberFormat="1" applyFont="1" applyFill="1" applyBorder="1"/>
    <xf numFmtId="0" fontId="0" fillId="0" borderId="0" xfId="0" applyFill="1"/>
    <xf numFmtId="0" fontId="29" fillId="0" borderId="15" xfId="0" applyFont="1" applyFill="1" applyBorder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top" wrapText="1"/>
    </xf>
    <xf numFmtId="0" fontId="27" fillId="24" borderId="22" xfId="0" applyFont="1" applyFill="1" applyBorder="1" applyAlignment="1">
      <alignment vertical="center"/>
    </xf>
    <xf numFmtId="166" fontId="0" fillId="0" borderId="0" xfId="0" applyNumberFormat="1"/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</cellXfs>
  <cellStyles count="9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 2" xfId="55" xr:uid="{00000000-0005-0000-0000-000036000000}"/>
    <cellStyle name="Comma 2 2" xfId="90" xr:uid="{00000000-0005-0000-0000-000037000000}"/>
    <cellStyle name="Explanatory Text 2" xfId="56" xr:uid="{00000000-0005-0000-0000-000038000000}"/>
    <cellStyle name="Explanatory Text 3" xfId="57" xr:uid="{00000000-0005-0000-0000-000039000000}"/>
    <cellStyle name="Good 2" xfId="58" xr:uid="{00000000-0005-0000-0000-00003A000000}"/>
    <cellStyle name="Good 3" xfId="59" xr:uid="{00000000-0005-0000-0000-00003B000000}"/>
    <cellStyle name="Heading 1 2" xfId="60" xr:uid="{00000000-0005-0000-0000-00003C000000}"/>
    <cellStyle name="Heading 1 3" xfId="61" xr:uid="{00000000-0005-0000-0000-00003D000000}"/>
    <cellStyle name="Heading 2 2" xfId="62" xr:uid="{00000000-0005-0000-0000-00003E000000}"/>
    <cellStyle name="Heading 2 3" xfId="63" xr:uid="{00000000-0005-0000-0000-00003F000000}"/>
    <cellStyle name="Heading 3 2" xfId="64" xr:uid="{00000000-0005-0000-0000-000040000000}"/>
    <cellStyle name="Heading 3 3" xfId="65" xr:uid="{00000000-0005-0000-0000-000041000000}"/>
    <cellStyle name="Heading 4 2" xfId="66" xr:uid="{00000000-0005-0000-0000-000042000000}"/>
    <cellStyle name="Heading 4 3" xfId="67" xr:uid="{00000000-0005-0000-0000-000043000000}"/>
    <cellStyle name="Input 2" xfId="68" xr:uid="{00000000-0005-0000-0000-000044000000}"/>
    <cellStyle name="Input 3" xfId="69" xr:uid="{00000000-0005-0000-0000-000045000000}"/>
    <cellStyle name="Linked Cell 2" xfId="70" xr:uid="{00000000-0005-0000-0000-000046000000}"/>
    <cellStyle name="Linked Cell 3" xfId="71" xr:uid="{00000000-0005-0000-0000-000047000000}"/>
    <cellStyle name="Neutral 2" xfId="72" xr:uid="{00000000-0005-0000-0000-000048000000}"/>
    <cellStyle name="Neutral 3" xfId="73" xr:uid="{00000000-0005-0000-0000-000049000000}"/>
    <cellStyle name="Normal" xfId="0" builtinId="0"/>
    <cellStyle name="Normal 2" xfId="89" xr:uid="{00000000-0005-0000-0000-00004B000000}"/>
    <cellStyle name="Normal 2 2" xfId="74" xr:uid="{00000000-0005-0000-0000-00004C000000}"/>
    <cellStyle name="Normal 2 3" xfId="75" xr:uid="{00000000-0005-0000-0000-00004D000000}"/>
    <cellStyle name="Normal 3" xfId="76" xr:uid="{00000000-0005-0000-0000-00004E000000}"/>
    <cellStyle name="Normal 4" xfId="88" xr:uid="{00000000-0005-0000-0000-00004F000000}"/>
    <cellStyle name="Normal 6" xfId="77" xr:uid="{00000000-0005-0000-0000-000050000000}"/>
    <cellStyle name="Note 2" xfId="78" xr:uid="{00000000-0005-0000-0000-000051000000}"/>
    <cellStyle name="Note 3" xfId="79" xr:uid="{00000000-0005-0000-0000-000052000000}"/>
    <cellStyle name="Output 2" xfId="80" xr:uid="{00000000-0005-0000-0000-000053000000}"/>
    <cellStyle name="Output 3" xfId="81" xr:uid="{00000000-0005-0000-0000-000054000000}"/>
    <cellStyle name="Title 2" xfId="82" xr:uid="{00000000-0005-0000-0000-000055000000}"/>
    <cellStyle name="Title 3" xfId="83" xr:uid="{00000000-0005-0000-0000-000056000000}"/>
    <cellStyle name="Total 2" xfId="84" xr:uid="{00000000-0005-0000-0000-000057000000}"/>
    <cellStyle name="Total 3" xfId="85" xr:uid="{00000000-0005-0000-0000-000058000000}"/>
    <cellStyle name="Warning Text 2" xfId="86" xr:uid="{00000000-0005-0000-0000-000059000000}"/>
    <cellStyle name="Warning Text 3" xfId="87" xr:uid="{00000000-0005-0000-0000-00005A000000}"/>
  </cellStyles>
  <dxfs count="0"/>
  <tableStyles count="0" defaultTableStyle="TableStyleMedium9" defaultPivotStyle="PivotStyleLight16"/>
  <colors>
    <mruColors>
      <color rgb="FFFFFFFF"/>
      <color rgb="FF6DD9FF"/>
      <color rgb="FF2DC8FF"/>
      <color rgb="FF48B8E0"/>
      <color rgb="FFD4F5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A9A-4340-8C5B-513919709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527376"/>
        <c:axId val="222218240"/>
      </c:barChart>
      <c:catAx>
        <c:axId val="34952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22218240"/>
        <c:crosses val="autoZero"/>
        <c:auto val="1"/>
        <c:lblAlgn val="ctr"/>
        <c:lblOffset val="100"/>
        <c:noMultiLvlLbl val="0"/>
      </c:catAx>
      <c:valAx>
        <c:axId val="2222182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349527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41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45"/>
  <sheetViews>
    <sheetView tabSelected="1" view="pageBreakPreview" zoomScaleSheetLayoutView="100" workbookViewId="0">
      <pane ySplit="5" topLeftCell="A6" activePane="bottomLeft" state="frozen"/>
      <selection pane="bottomLeft" activeCell="G2" sqref="G2:J3"/>
    </sheetView>
  </sheetViews>
  <sheetFormatPr defaultRowHeight="15" x14ac:dyDescent="0.2"/>
  <cols>
    <col min="1" max="1" width="4.44140625" customWidth="1"/>
    <col min="2" max="2" width="10.109375" customWidth="1"/>
    <col min="3" max="3" width="38" customWidth="1"/>
    <col min="4" max="4" width="8.109375" customWidth="1"/>
    <col min="5" max="5" width="8.5546875" customWidth="1"/>
    <col min="6" max="6" width="9.33203125" customWidth="1"/>
    <col min="7" max="7" width="10.77734375" customWidth="1"/>
    <col min="8" max="8" width="9.21875" bestFit="1" customWidth="1"/>
    <col min="9" max="9" width="10.5546875" customWidth="1"/>
    <col min="10" max="10" width="11" customWidth="1"/>
  </cols>
  <sheetData>
    <row r="1" spans="1:11" ht="18.75" x14ac:dyDescent="0.3">
      <c r="A1" s="6"/>
      <c r="F1" s="6"/>
      <c r="G1" s="17"/>
    </row>
    <row r="2" spans="1:11" ht="18.75" x14ac:dyDescent="0.3">
      <c r="A2" s="7"/>
      <c r="F2" s="63"/>
      <c r="G2" s="64"/>
      <c r="H2" s="64"/>
      <c r="I2" s="64"/>
      <c r="J2" s="64"/>
    </row>
    <row r="3" spans="1:11" ht="18.75" x14ac:dyDescent="0.3">
      <c r="A3" s="7"/>
      <c r="F3" s="63"/>
      <c r="G3" s="64"/>
      <c r="H3" s="64"/>
      <c r="I3" s="64"/>
      <c r="J3" s="64"/>
      <c r="K3" s="17"/>
    </row>
    <row r="4" spans="1:11" ht="18.75" x14ac:dyDescent="0.3">
      <c r="F4" s="7"/>
      <c r="G4" s="26"/>
    </row>
    <row r="5" spans="1:11" ht="45.75" thickBot="1" x14ac:dyDescent="0.3">
      <c r="A5" s="41" t="s">
        <v>3</v>
      </c>
      <c r="B5" s="40" t="s">
        <v>11</v>
      </c>
      <c r="C5" s="22" t="s">
        <v>0</v>
      </c>
      <c r="D5" s="22" t="s">
        <v>4</v>
      </c>
      <c r="E5" s="23" t="s">
        <v>5</v>
      </c>
      <c r="F5" s="23" t="s">
        <v>6</v>
      </c>
      <c r="G5" s="23" t="s">
        <v>86</v>
      </c>
      <c r="H5" s="22" t="s">
        <v>1</v>
      </c>
      <c r="I5" s="24" t="s">
        <v>7</v>
      </c>
      <c r="J5" s="25" t="s">
        <v>8</v>
      </c>
      <c r="K5" s="8"/>
    </row>
    <row r="6" spans="1:11" ht="16.5" thickBot="1" x14ac:dyDescent="0.3">
      <c r="A6" s="47"/>
      <c r="B6" s="9"/>
      <c r="C6" s="44"/>
      <c r="D6" s="45"/>
      <c r="E6" s="10"/>
      <c r="F6" s="45"/>
      <c r="G6" s="43"/>
      <c r="H6" s="12"/>
      <c r="I6" s="13"/>
      <c r="J6" s="14"/>
    </row>
    <row r="7" spans="1:11" ht="16.5" thickBot="1" x14ac:dyDescent="0.3">
      <c r="A7" s="48" t="str">
        <f>IF(F7&lt;&gt;"",1+MAX(#REF!),"")</f>
        <v/>
      </c>
      <c r="B7" s="18" t="s">
        <v>26</v>
      </c>
      <c r="C7" s="19" t="s">
        <v>27</v>
      </c>
      <c r="D7" s="20"/>
      <c r="E7" s="20"/>
      <c r="F7" s="20"/>
      <c r="G7" s="20"/>
      <c r="H7" s="20"/>
      <c r="I7" s="20"/>
      <c r="J7" s="21">
        <f>SUM(I8:I44)</f>
        <v>49059.9</v>
      </c>
    </row>
    <row r="8" spans="1:11" ht="15.75" x14ac:dyDescent="0.25">
      <c r="A8" s="47"/>
      <c r="B8" s="9"/>
      <c r="C8" s="44"/>
      <c r="D8" s="45"/>
      <c r="E8" s="10"/>
      <c r="F8" s="45"/>
      <c r="G8" s="43"/>
      <c r="H8" s="12"/>
      <c r="I8" s="13"/>
      <c r="J8" s="14"/>
    </row>
    <row r="9" spans="1:11" ht="15.75" x14ac:dyDescent="0.25">
      <c r="A9" s="47">
        <f>IF(F9&lt;&gt;"",1+MAX($A$6:A8),"")</f>
        <v>1</v>
      </c>
      <c r="B9" s="9"/>
      <c r="C9" s="44" t="s">
        <v>87</v>
      </c>
      <c r="D9" s="45">
        <v>143</v>
      </c>
      <c r="E9" s="10">
        <v>0.1</v>
      </c>
      <c r="F9" s="45">
        <f t="shared" ref="F9" si="0">D9*(1+E9)</f>
        <v>157.30000000000001</v>
      </c>
      <c r="G9" s="43" t="s">
        <v>45</v>
      </c>
      <c r="H9" s="12">
        <v>18</v>
      </c>
      <c r="I9" s="13">
        <f t="shared" ref="I9" si="1">H9*F9</f>
        <v>2831.4</v>
      </c>
      <c r="J9" s="14"/>
    </row>
    <row r="10" spans="1:11" ht="15.75" x14ac:dyDescent="0.25">
      <c r="A10" s="47"/>
      <c r="B10" s="9"/>
      <c r="C10" s="44" t="s">
        <v>39</v>
      </c>
      <c r="D10" s="45"/>
      <c r="E10" s="10"/>
      <c r="F10" s="45"/>
      <c r="G10" s="43"/>
      <c r="H10" s="12"/>
      <c r="I10" s="13"/>
      <c r="J10" s="14"/>
    </row>
    <row r="11" spans="1:11" ht="15.75" x14ac:dyDescent="0.25">
      <c r="A11" s="47"/>
      <c r="B11" s="9"/>
      <c r="C11" s="46" t="s">
        <v>88</v>
      </c>
      <c r="D11" s="45"/>
      <c r="E11" s="10"/>
      <c r="F11" s="45"/>
      <c r="G11" s="43"/>
      <c r="H11" s="12"/>
      <c r="I11" s="13"/>
      <c r="J11" s="14"/>
    </row>
    <row r="12" spans="1:11" ht="15.75" x14ac:dyDescent="0.25">
      <c r="A12" s="47">
        <f>IF(F12&lt;&gt;"",1+MAX($A$6:A11),"")</f>
        <v>2</v>
      </c>
      <c r="B12" s="9"/>
      <c r="C12" s="44" t="s">
        <v>89</v>
      </c>
      <c r="D12" s="45">
        <v>1</v>
      </c>
      <c r="E12" s="10">
        <v>0</v>
      </c>
      <c r="F12" s="45">
        <f t="shared" ref="F12:F33" si="2">D12*(1+E12)</f>
        <v>1</v>
      </c>
      <c r="G12" s="43" t="s">
        <v>43</v>
      </c>
      <c r="H12" s="12">
        <v>200</v>
      </c>
      <c r="I12" s="13">
        <f t="shared" ref="I12:I33" si="3">H12*F12</f>
        <v>200</v>
      </c>
      <c r="J12" s="14"/>
    </row>
    <row r="13" spans="1:11" ht="15.75" x14ac:dyDescent="0.25">
      <c r="A13" s="47">
        <f>IF(F13&lt;&gt;"",1+MAX($A$6:A12),"")</f>
        <v>3</v>
      </c>
      <c r="B13" s="9"/>
      <c r="C13" s="44" t="s">
        <v>90</v>
      </c>
      <c r="D13" s="45">
        <v>1</v>
      </c>
      <c r="E13" s="10">
        <v>0</v>
      </c>
      <c r="F13" s="45">
        <f t="shared" ref="F13:F31" si="4">D13*(1+E13)</f>
        <v>1</v>
      </c>
      <c r="G13" s="43" t="s">
        <v>43</v>
      </c>
      <c r="H13" s="12">
        <v>80</v>
      </c>
      <c r="I13" s="13">
        <f t="shared" ref="I13:I31" si="5">H13*F13</f>
        <v>80</v>
      </c>
      <c r="J13" s="14"/>
    </row>
    <row r="14" spans="1:11" ht="15.75" x14ac:dyDescent="0.25">
      <c r="A14" s="47">
        <f>IF(F14&lt;&gt;"",1+MAX($A$6:A13),"")</f>
        <v>4</v>
      </c>
      <c r="B14" s="9"/>
      <c r="C14" s="44" t="s">
        <v>91</v>
      </c>
      <c r="D14" s="45">
        <v>1</v>
      </c>
      <c r="E14" s="10">
        <v>0</v>
      </c>
      <c r="F14" s="45">
        <f t="shared" si="4"/>
        <v>1</v>
      </c>
      <c r="G14" s="43" t="s">
        <v>43</v>
      </c>
      <c r="H14" s="12">
        <v>80</v>
      </c>
      <c r="I14" s="13">
        <f t="shared" si="5"/>
        <v>80</v>
      </c>
      <c r="J14" s="14"/>
    </row>
    <row r="15" spans="1:11" ht="15.75" x14ac:dyDescent="0.25">
      <c r="A15" s="47">
        <f>IF(F15&lt;&gt;"",1+MAX($A$6:A14),"")</f>
        <v>5</v>
      </c>
      <c r="B15" s="9"/>
      <c r="C15" s="44" t="s">
        <v>92</v>
      </c>
      <c r="D15" s="45">
        <v>2</v>
      </c>
      <c r="E15" s="10">
        <v>0</v>
      </c>
      <c r="F15" s="45">
        <f t="shared" si="4"/>
        <v>2</v>
      </c>
      <c r="G15" s="43" t="s">
        <v>43</v>
      </c>
      <c r="H15" s="12">
        <v>200</v>
      </c>
      <c r="I15" s="13">
        <f t="shared" si="5"/>
        <v>400</v>
      </c>
      <c r="J15" s="14"/>
    </row>
    <row r="16" spans="1:11" ht="15.75" x14ac:dyDescent="0.25">
      <c r="A16" s="47">
        <f>IF(F16&lt;&gt;"",1+MAX($A$6:A15),"")</f>
        <v>6</v>
      </c>
      <c r="B16" s="9"/>
      <c r="C16" s="44" t="s">
        <v>93</v>
      </c>
      <c r="D16" s="45">
        <v>301</v>
      </c>
      <c r="E16" s="10">
        <v>0</v>
      </c>
      <c r="F16" s="45">
        <f t="shared" si="4"/>
        <v>301</v>
      </c>
      <c r="G16" s="43" t="s">
        <v>40</v>
      </c>
      <c r="H16" s="12">
        <v>6.5</v>
      </c>
      <c r="I16" s="13">
        <f t="shared" si="5"/>
        <v>1956.5</v>
      </c>
      <c r="J16" s="14"/>
    </row>
    <row r="17" spans="1:10" ht="15.75" x14ac:dyDescent="0.25">
      <c r="A17" s="47">
        <f>IF(F17&lt;&gt;"",1+MAX($A$6:A16),"")</f>
        <v>7</v>
      </c>
      <c r="B17" s="9"/>
      <c r="C17" s="44" t="s">
        <v>94</v>
      </c>
      <c r="D17" s="45">
        <v>17</v>
      </c>
      <c r="E17" s="10">
        <v>0</v>
      </c>
      <c r="F17" s="45">
        <f t="shared" si="4"/>
        <v>17</v>
      </c>
      <c r="G17" s="43" t="s">
        <v>45</v>
      </c>
      <c r="H17" s="12">
        <v>40</v>
      </c>
      <c r="I17" s="13">
        <f t="shared" si="5"/>
        <v>680</v>
      </c>
      <c r="J17" s="14"/>
    </row>
    <row r="18" spans="1:10" ht="15.75" x14ac:dyDescent="0.25">
      <c r="A18" s="47">
        <f>IF(F18&lt;&gt;"",1+MAX($A$6:A17),"")</f>
        <v>8</v>
      </c>
      <c r="B18" s="9"/>
      <c r="C18" s="44" t="s">
        <v>95</v>
      </c>
      <c r="D18" s="45">
        <v>1963</v>
      </c>
      <c r="E18" s="10">
        <v>0</v>
      </c>
      <c r="F18" s="45">
        <f t="shared" si="4"/>
        <v>1963</v>
      </c>
      <c r="G18" s="43" t="s">
        <v>40</v>
      </c>
      <c r="H18" s="12">
        <v>1.2</v>
      </c>
      <c r="I18" s="13">
        <f t="shared" si="5"/>
        <v>2355.6</v>
      </c>
      <c r="J18" s="14"/>
    </row>
    <row r="19" spans="1:10" ht="15.75" x14ac:dyDescent="0.25">
      <c r="A19" s="47">
        <f>IF(F19&lt;&gt;"",1+MAX($A$6:A18),"")</f>
        <v>9</v>
      </c>
      <c r="B19" s="9"/>
      <c r="C19" s="44" t="s">
        <v>96</v>
      </c>
      <c r="D19" s="45">
        <v>12</v>
      </c>
      <c r="E19" s="10">
        <v>0</v>
      </c>
      <c r="F19" s="45">
        <f t="shared" si="4"/>
        <v>12</v>
      </c>
      <c r="G19" s="43" t="s">
        <v>45</v>
      </c>
      <c r="H19" s="12">
        <v>150</v>
      </c>
      <c r="I19" s="13">
        <f t="shared" si="5"/>
        <v>1800</v>
      </c>
      <c r="J19" s="14"/>
    </row>
    <row r="20" spans="1:10" ht="15.75" x14ac:dyDescent="0.25">
      <c r="A20" s="47">
        <f>IF(F20&lt;&gt;"",1+MAX($A$6:A19),"")</f>
        <v>10</v>
      </c>
      <c r="B20" s="9"/>
      <c r="C20" s="44" t="s">
        <v>97</v>
      </c>
      <c r="D20" s="45">
        <v>94</v>
      </c>
      <c r="E20" s="10">
        <v>0</v>
      </c>
      <c r="F20" s="45">
        <f t="shared" si="4"/>
        <v>94</v>
      </c>
      <c r="G20" s="43" t="s">
        <v>40</v>
      </c>
      <c r="H20" s="12">
        <v>6.8</v>
      </c>
      <c r="I20" s="13">
        <f t="shared" si="5"/>
        <v>639.19999999999993</v>
      </c>
      <c r="J20" s="14"/>
    </row>
    <row r="21" spans="1:10" ht="15.75" x14ac:dyDescent="0.25">
      <c r="A21" s="47">
        <f>IF(F21&lt;&gt;"",1+MAX($A$6:A20),"")</f>
        <v>11</v>
      </c>
      <c r="B21" s="9"/>
      <c r="C21" s="44" t="s">
        <v>98</v>
      </c>
      <c r="D21" s="45">
        <v>68</v>
      </c>
      <c r="E21" s="10">
        <v>0</v>
      </c>
      <c r="F21" s="45">
        <f t="shared" si="4"/>
        <v>68</v>
      </c>
      <c r="G21" s="43" t="s">
        <v>40</v>
      </c>
      <c r="H21" s="12">
        <v>6.8</v>
      </c>
      <c r="I21" s="13">
        <f t="shared" si="5"/>
        <v>462.4</v>
      </c>
      <c r="J21" s="14"/>
    </row>
    <row r="22" spans="1:10" ht="15.75" x14ac:dyDescent="0.25">
      <c r="A22" s="47">
        <f>IF(F22&lt;&gt;"",1+MAX($A$6:A21),"")</f>
        <v>12</v>
      </c>
      <c r="B22" s="9"/>
      <c r="C22" s="44" t="s">
        <v>99</v>
      </c>
      <c r="D22" s="45">
        <v>773</v>
      </c>
      <c r="E22" s="10">
        <v>0</v>
      </c>
      <c r="F22" s="45">
        <f t="shared" si="4"/>
        <v>773</v>
      </c>
      <c r="G22" s="43" t="s">
        <v>40</v>
      </c>
      <c r="H22" s="12">
        <v>6.8</v>
      </c>
      <c r="I22" s="13">
        <f t="shared" si="5"/>
        <v>5256.4</v>
      </c>
      <c r="J22" s="14"/>
    </row>
    <row r="23" spans="1:10" ht="15.75" x14ac:dyDescent="0.25">
      <c r="A23" s="47">
        <f>IF(F23&lt;&gt;"",1+MAX($A$6:A22),"")</f>
        <v>13</v>
      </c>
      <c r="B23" s="9"/>
      <c r="C23" s="44" t="s">
        <v>100</v>
      </c>
      <c r="D23" s="45">
        <v>2</v>
      </c>
      <c r="E23" s="10">
        <v>0</v>
      </c>
      <c r="F23" s="45">
        <f t="shared" si="4"/>
        <v>2</v>
      </c>
      <c r="G23" s="43" t="s">
        <v>59</v>
      </c>
      <c r="H23" s="12">
        <v>150</v>
      </c>
      <c r="I23" s="13">
        <f t="shared" si="5"/>
        <v>300</v>
      </c>
      <c r="J23" s="14"/>
    </row>
    <row r="24" spans="1:10" ht="15.75" x14ac:dyDescent="0.25">
      <c r="A24" s="47">
        <f>IF(F24&lt;&gt;"",1+MAX($A$6:A23),"")</f>
        <v>14</v>
      </c>
      <c r="B24" s="9"/>
      <c r="C24" s="44" t="s">
        <v>101</v>
      </c>
      <c r="D24" s="45">
        <v>27</v>
      </c>
      <c r="E24" s="10">
        <v>0</v>
      </c>
      <c r="F24" s="45">
        <f t="shared" si="4"/>
        <v>27</v>
      </c>
      <c r="G24" s="43" t="s">
        <v>40</v>
      </c>
      <c r="H24" s="12">
        <v>30</v>
      </c>
      <c r="I24" s="13">
        <f t="shared" si="5"/>
        <v>810</v>
      </c>
      <c r="J24" s="14"/>
    </row>
    <row r="25" spans="1:10" ht="15.75" customHeight="1" x14ac:dyDescent="0.25">
      <c r="A25" s="47">
        <f>IF(F25&lt;&gt;"",1+MAX($A$6:A24),"")</f>
        <v>15</v>
      </c>
      <c r="B25" s="9"/>
      <c r="C25" s="44" t="s">
        <v>102</v>
      </c>
      <c r="D25" s="45">
        <v>26</v>
      </c>
      <c r="E25" s="10">
        <v>0</v>
      </c>
      <c r="F25" s="45">
        <f t="shared" si="4"/>
        <v>26</v>
      </c>
      <c r="G25" s="43" t="s">
        <v>40</v>
      </c>
      <c r="H25" s="12">
        <v>70</v>
      </c>
      <c r="I25" s="13">
        <f t="shared" si="5"/>
        <v>1820</v>
      </c>
      <c r="J25" s="14"/>
    </row>
    <row r="26" spans="1:10" ht="15.75" x14ac:dyDescent="0.25">
      <c r="A26" s="47">
        <f>IF(F26&lt;&gt;"",1+MAX($A$6:A25),"")</f>
        <v>16</v>
      </c>
      <c r="B26" s="9"/>
      <c r="C26" s="44" t="s">
        <v>103</v>
      </c>
      <c r="D26" s="45">
        <v>40</v>
      </c>
      <c r="E26" s="10">
        <v>0</v>
      </c>
      <c r="F26" s="45">
        <f t="shared" si="4"/>
        <v>40</v>
      </c>
      <c r="G26" s="43" t="s">
        <v>43</v>
      </c>
      <c r="H26" s="12">
        <v>80</v>
      </c>
      <c r="I26" s="13">
        <f t="shared" si="5"/>
        <v>3200</v>
      </c>
      <c r="J26" s="14"/>
    </row>
    <row r="27" spans="1:10" ht="15.75" x14ac:dyDescent="0.25">
      <c r="A27" s="47">
        <f>IF(F27&lt;&gt;"",1+MAX($A$6:A26),"")</f>
        <v>17</v>
      </c>
      <c r="B27" s="9"/>
      <c r="C27" s="44" t="s">
        <v>104</v>
      </c>
      <c r="D27" s="45">
        <v>285</v>
      </c>
      <c r="E27" s="10">
        <v>0</v>
      </c>
      <c r="F27" s="45">
        <f t="shared" si="4"/>
        <v>285</v>
      </c>
      <c r="G27" s="43" t="s">
        <v>40</v>
      </c>
      <c r="H27" s="12">
        <v>5.8</v>
      </c>
      <c r="I27" s="13">
        <f t="shared" si="5"/>
        <v>1653</v>
      </c>
      <c r="J27" s="14"/>
    </row>
    <row r="28" spans="1:10" ht="15.75" x14ac:dyDescent="0.25">
      <c r="A28" s="47">
        <f>IF(F28&lt;&gt;"",1+MAX($A$6:A27),"")</f>
        <v>18</v>
      </c>
      <c r="B28" s="9"/>
      <c r="C28" s="44" t="s">
        <v>105</v>
      </c>
      <c r="D28" s="45">
        <v>2621</v>
      </c>
      <c r="E28" s="10">
        <v>0</v>
      </c>
      <c r="F28" s="45">
        <f t="shared" si="4"/>
        <v>2621</v>
      </c>
      <c r="G28" s="43" t="s">
        <v>40</v>
      </c>
      <c r="H28" s="12">
        <v>2.4</v>
      </c>
      <c r="I28" s="13">
        <f t="shared" si="5"/>
        <v>6290.4</v>
      </c>
      <c r="J28" s="14"/>
    </row>
    <row r="29" spans="1:10" ht="15.75" x14ac:dyDescent="0.25">
      <c r="A29" s="47">
        <f>IF(F29&lt;&gt;"",1+MAX($A$6:A28),"")</f>
        <v>19</v>
      </c>
      <c r="B29" s="9"/>
      <c r="C29" s="44" t="s">
        <v>106</v>
      </c>
      <c r="D29" s="45">
        <v>2</v>
      </c>
      <c r="E29" s="10">
        <v>0</v>
      </c>
      <c r="F29" s="45">
        <f t="shared" si="4"/>
        <v>2</v>
      </c>
      <c r="G29" s="43" t="s">
        <v>43</v>
      </c>
      <c r="H29" s="12">
        <v>200</v>
      </c>
      <c r="I29" s="13">
        <f t="shared" si="5"/>
        <v>400</v>
      </c>
      <c r="J29" s="14"/>
    </row>
    <row r="30" spans="1:10" ht="15.75" x14ac:dyDescent="0.25">
      <c r="A30" s="47">
        <f>IF(F30&lt;&gt;"",1+MAX($A$6:A29),"")</f>
        <v>20</v>
      </c>
      <c r="B30" s="9"/>
      <c r="C30" s="44" t="s">
        <v>107</v>
      </c>
      <c r="D30" s="45">
        <v>1</v>
      </c>
      <c r="E30" s="10">
        <v>0</v>
      </c>
      <c r="F30" s="45">
        <f t="shared" si="4"/>
        <v>1</v>
      </c>
      <c r="G30" s="43" t="s">
        <v>43</v>
      </c>
      <c r="H30" s="12">
        <v>300</v>
      </c>
      <c r="I30" s="13">
        <f t="shared" si="5"/>
        <v>300</v>
      </c>
      <c r="J30" s="14"/>
    </row>
    <row r="31" spans="1:10" ht="15.75" x14ac:dyDescent="0.25">
      <c r="A31" s="47">
        <f>IF(F31&lt;&gt;"",1+MAX($A$6:A30),"")</f>
        <v>21</v>
      </c>
      <c r="B31" s="9"/>
      <c r="C31" s="44" t="s">
        <v>108</v>
      </c>
      <c r="D31" s="45">
        <v>215</v>
      </c>
      <c r="E31" s="10">
        <v>0</v>
      </c>
      <c r="F31" s="45">
        <f t="shared" si="4"/>
        <v>215</v>
      </c>
      <c r="G31" s="43" t="s">
        <v>45</v>
      </c>
      <c r="H31" s="12">
        <v>10</v>
      </c>
      <c r="I31" s="13">
        <f t="shared" si="5"/>
        <v>2150</v>
      </c>
      <c r="J31" s="14"/>
    </row>
    <row r="32" spans="1:10" ht="15.75" x14ac:dyDescent="0.25">
      <c r="A32" s="47">
        <f>IF(F32&lt;&gt;"",1+MAX($A$6:A31),"")</f>
        <v>22</v>
      </c>
      <c r="B32" s="9"/>
      <c r="C32" s="44" t="s">
        <v>109</v>
      </c>
      <c r="D32" s="45">
        <v>6</v>
      </c>
      <c r="E32" s="10">
        <v>0</v>
      </c>
      <c r="F32" s="45">
        <f t="shared" si="2"/>
        <v>6</v>
      </c>
      <c r="G32" s="43" t="s">
        <v>43</v>
      </c>
      <c r="H32" s="12">
        <v>80</v>
      </c>
      <c r="I32" s="13">
        <f t="shared" si="3"/>
        <v>480</v>
      </c>
      <c r="J32" s="14"/>
    </row>
    <row r="33" spans="1:10" ht="15.75" x14ac:dyDescent="0.25">
      <c r="A33" s="47">
        <f>IF(F33&lt;&gt;"",1+MAX($A$6:A32),"")</f>
        <v>23</v>
      </c>
      <c r="B33" s="9"/>
      <c r="C33" s="44" t="s">
        <v>110</v>
      </c>
      <c r="D33" s="45">
        <v>1</v>
      </c>
      <c r="E33" s="10">
        <v>0</v>
      </c>
      <c r="F33" s="45">
        <f t="shared" si="2"/>
        <v>1</v>
      </c>
      <c r="G33" s="43" t="s">
        <v>43</v>
      </c>
      <c r="H33" s="12">
        <v>150</v>
      </c>
      <c r="I33" s="13">
        <f t="shared" si="3"/>
        <v>150</v>
      </c>
      <c r="J33" s="14"/>
    </row>
    <row r="34" spans="1:10" ht="15.75" x14ac:dyDescent="0.25">
      <c r="A34" s="47">
        <f>IF(F34&lt;&gt;"",1+MAX($A$6:A33),"")</f>
        <v>24</v>
      </c>
      <c r="B34" s="9"/>
      <c r="C34" s="44" t="s">
        <v>111</v>
      </c>
      <c r="D34" s="45">
        <v>3164</v>
      </c>
      <c r="E34" s="10">
        <v>0</v>
      </c>
      <c r="F34" s="45">
        <f t="shared" ref="F34:F44" si="6">D34*(1+E34)</f>
        <v>3164</v>
      </c>
      <c r="G34" s="43" t="s">
        <v>40</v>
      </c>
      <c r="H34" s="12">
        <v>1.1000000000000001</v>
      </c>
      <c r="I34" s="13">
        <f t="shared" ref="I34:I44" si="7">H34*F34</f>
        <v>3480.4</v>
      </c>
      <c r="J34" s="14"/>
    </row>
    <row r="35" spans="1:10" ht="15.75" x14ac:dyDescent="0.25">
      <c r="A35" s="47">
        <f>IF(F35&lt;&gt;"",1+MAX($A$6:A34),"")</f>
        <v>25</v>
      </c>
      <c r="B35" s="9"/>
      <c r="C35" s="44" t="s">
        <v>112</v>
      </c>
      <c r="D35" s="45">
        <v>148</v>
      </c>
      <c r="E35" s="10">
        <v>0</v>
      </c>
      <c r="F35" s="45">
        <f t="shared" si="6"/>
        <v>148</v>
      </c>
      <c r="G35" s="43" t="s">
        <v>40</v>
      </c>
      <c r="H35" s="12">
        <v>4</v>
      </c>
      <c r="I35" s="13">
        <f t="shared" si="7"/>
        <v>592</v>
      </c>
      <c r="J35" s="14"/>
    </row>
    <row r="36" spans="1:10" ht="15.75" x14ac:dyDescent="0.25">
      <c r="A36" s="47">
        <f>IF(F36&lt;&gt;"",1+MAX($A$6:A35),"")</f>
        <v>26</v>
      </c>
      <c r="B36" s="9"/>
      <c r="C36" s="44" t="s">
        <v>113</v>
      </c>
      <c r="D36" s="45">
        <v>7</v>
      </c>
      <c r="E36" s="10">
        <v>0</v>
      </c>
      <c r="F36" s="45">
        <f t="shared" si="6"/>
        <v>7</v>
      </c>
      <c r="G36" s="43" t="s">
        <v>40</v>
      </c>
      <c r="H36" s="12">
        <v>200</v>
      </c>
      <c r="I36" s="13">
        <f t="shared" si="7"/>
        <v>1400</v>
      </c>
      <c r="J36" s="14"/>
    </row>
    <row r="37" spans="1:10" ht="15.75" x14ac:dyDescent="0.25">
      <c r="A37" s="47">
        <f>IF(F37&lt;&gt;"",1+MAX($A$6:A36),"")</f>
        <v>27</v>
      </c>
      <c r="B37" s="9"/>
      <c r="C37" s="44" t="s">
        <v>114</v>
      </c>
      <c r="D37" s="45">
        <v>3</v>
      </c>
      <c r="E37" s="10">
        <v>0</v>
      </c>
      <c r="F37" s="45">
        <f t="shared" si="6"/>
        <v>3</v>
      </c>
      <c r="G37" s="43" t="s">
        <v>43</v>
      </c>
      <c r="H37" s="12">
        <v>80</v>
      </c>
      <c r="I37" s="13">
        <f t="shared" si="7"/>
        <v>240</v>
      </c>
      <c r="J37" s="14"/>
    </row>
    <row r="38" spans="1:10" ht="15.75" x14ac:dyDescent="0.25">
      <c r="A38" s="47">
        <f>IF(F38&lt;&gt;"",1+MAX($A$6:A37),"")</f>
        <v>28</v>
      </c>
      <c r="B38" s="9"/>
      <c r="C38" s="44" t="s">
        <v>115</v>
      </c>
      <c r="D38" s="45">
        <v>91</v>
      </c>
      <c r="E38" s="10">
        <v>0</v>
      </c>
      <c r="F38" s="45">
        <f t="shared" si="6"/>
        <v>91</v>
      </c>
      <c r="G38" s="43" t="s">
        <v>59</v>
      </c>
      <c r="H38" s="12">
        <v>60</v>
      </c>
      <c r="I38" s="13">
        <f t="shared" si="7"/>
        <v>5460</v>
      </c>
      <c r="J38" s="14"/>
    </row>
    <row r="39" spans="1:10" ht="15.75" x14ac:dyDescent="0.25">
      <c r="A39" s="47">
        <f>IF(F39&lt;&gt;"",1+MAX($A$6:A38),"")</f>
        <v>29</v>
      </c>
      <c r="B39" s="9"/>
      <c r="C39" s="44" t="s">
        <v>116</v>
      </c>
      <c r="D39" s="45">
        <v>1</v>
      </c>
      <c r="E39" s="10">
        <v>0</v>
      </c>
      <c r="F39" s="45">
        <f t="shared" si="6"/>
        <v>1</v>
      </c>
      <c r="G39" s="43" t="s">
        <v>43</v>
      </c>
      <c r="H39" s="12">
        <v>300</v>
      </c>
      <c r="I39" s="13">
        <f t="shared" si="7"/>
        <v>300</v>
      </c>
      <c r="J39" s="14"/>
    </row>
    <row r="40" spans="1:10" ht="15.75" x14ac:dyDescent="0.25">
      <c r="A40" s="47">
        <f>IF(F40&lt;&gt;"",1+MAX($A$6:A39),"")</f>
        <v>30</v>
      </c>
      <c r="B40" s="9"/>
      <c r="C40" s="44" t="s">
        <v>117</v>
      </c>
      <c r="D40" s="45">
        <v>65</v>
      </c>
      <c r="E40" s="10">
        <v>0</v>
      </c>
      <c r="F40" s="45">
        <f t="shared" si="6"/>
        <v>65</v>
      </c>
      <c r="G40" s="43" t="s">
        <v>59</v>
      </c>
      <c r="H40" s="12">
        <v>30</v>
      </c>
      <c r="I40" s="13">
        <f t="shared" si="7"/>
        <v>1950</v>
      </c>
      <c r="J40" s="14"/>
    </row>
    <row r="41" spans="1:10" ht="15.75" x14ac:dyDescent="0.25">
      <c r="A41" s="47">
        <f>IF(F41&lt;&gt;"",1+MAX($A$6:A40),"")</f>
        <v>31</v>
      </c>
      <c r="B41" s="9"/>
      <c r="C41" s="44" t="s">
        <v>118</v>
      </c>
      <c r="D41" s="45">
        <v>12</v>
      </c>
      <c r="E41" s="10">
        <v>0</v>
      </c>
      <c r="F41" s="45">
        <f t="shared" si="6"/>
        <v>12</v>
      </c>
      <c r="G41" s="43" t="s">
        <v>40</v>
      </c>
      <c r="H41" s="12">
        <v>12.2</v>
      </c>
      <c r="I41" s="13">
        <f t="shared" si="7"/>
        <v>146.39999999999998</v>
      </c>
      <c r="J41" s="14"/>
    </row>
    <row r="42" spans="1:10" ht="15.75" x14ac:dyDescent="0.25">
      <c r="A42" s="47">
        <f>IF(F42&lt;&gt;"",1+MAX($A$6:A41),"")</f>
        <v>32</v>
      </c>
      <c r="B42" s="9"/>
      <c r="C42" s="44" t="s">
        <v>119</v>
      </c>
      <c r="D42" s="45">
        <v>11</v>
      </c>
      <c r="E42" s="10">
        <v>0</v>
      </c>
      <c r="F42" s="45">
        <f t="shared" si="6"/>
        <v>11</v>
      </c>
      <c r="G42" s="43" t="s">
        <v>40</v>
      </c>
      <c r="H42" s="12">
        <v>14.2</v>
      </c>
      <c r="I42" s="13">
        <f t="shared" si="7"/>
        <v>156.19999999999999</v>
      </c>
      <c r="J42" s="14"/>
    </row>
    <row r="43" spans="1:10" ht="15.75" x14ac:dyDescent="0.25">
      <c r="A43" s="47">
        <f>IF(F43&lt;&gt;"",1+MAX($A$6:A42),"")</f>
        <v>33</v>
      </c>
      <c r="B43" s="9"/>
      <c r="C43" s="44" t="s">
        <v>120</v>
      </c>
      <c r="D43" s="45">
        <v>4</v>
      </c>
      <c r="E43" s="10">
        <v>0</v>
      </c>
      <c r="F43" s="45">
        <f t="shared" si="6"/>
        <v>4</v>
      </c>
      <c r="G43" s="43" t="s">
        <v>43</v>
      </c>
      <c r="H43" s="12">
        <v>80</v>
      </c>
      <c r="I43" s="13">
        <f t="shared" si="7"/>
        <v>320</v>
      </c>
      <c r="J43" s="14"/>
    </row>
    <row r="44" spans="1:10" ht="15.75" x14ac:dyDescent="0.25">
      <c r="A44" s="47">
        <f>IF(F44&lt;&gt;"",1+MAX($A$6:A43),"")</f>
        <v>34</v>
      </c>
      <c r="B44" s="9"/>
      <c r="C44" s="44" t="s">
        <v>121</v>
      </c>
      <c r="D44" s="45">
        <v>18</v>
      </c>
      <c r="E44" s="10">
        <v>0</v>
      </c>
      <c r="F44" s="45">
        <f t="shared" si="6"/>
        <v>18</v>
      </c>
      <c r="G44" s="43" t="s">
        <v>43</v>
      </c>
      <c r="H44" s="12">
        <v>40</v>
      </c>
      <c r="I44" s="13">
        <f t="shared" si="7"/>
        <v>720</v>
      </c>
      <c r="J44" s="14"/>
    </row>
    <row r="45" spans="1:10" ht="16.5" thickBot="1" x14ac:dyDescent="0.3">
      <c r="A45" s="47"/>
      <c r="B45" s="9"/>
      <c r="C45" s="44" t="s">
        <v>39</v>
      </c>
      <c r="D45" s="45"/>
      <c r="E45" s="10"/>
      <c r="F45" s="45"/>
      <c r="G45" s="43"/>
      <c r="H45" s="12"/>
      <c r="I45" s="13"/>
      <c r="J45" s="14"/>
    </row>
    <row r="46" spans="1:10" ht="16.5" thickBot="1" x14ac:dyDescent="0.3">
      <c r="A46" s="48" t="str">
        <f>IF(F46&lt;&gt;"",1+MAX(#REF!),"")</f>
        <v/>
      </c>
      <c r="B46" s="18" t="s">
        <v>16</v>
      </c>
      <c r="C46" s="19" t="s">
        <v>15</v>
      </c>
      <c r="D46" s="20"/>
      <c r="E46" s="20"/>
      <c r="F46" s="20"/>
      <c r="G46" s="20"/>
      <c r="H46" s="20"/>
      <c r="I46" s="20"/>
      <c r="J46" s="21">
        <f>SUM(I47:I61)</f>
        <v>68292.691111111111</v>
      </c>
    </row>
    <row r="47" spans="1:10" ht="15.75" x14ac:dyDescent="0.25">
      <c r="A47" s="47"/>
      <c r="B47" s="9"/>
      <c r="C47" s="44"/>
      <c r="D47" s="45"/>
      <c r="E47" s="10"/>
      <c r="F47" s="45"/>
      <c r="G47" s="43"/>
      <c r="H47" s="12"/>
      <c r="I47" s="13"/>
      <c r="J47" s="14"/>
    </row>
    <row r="48" spans="1:10" ht="15.75" x14ac:dyDescent="0.25">
      <c r="A48" s="47">
        <f>IF(F48&lt;&gt;"",1+MAX($A$6:A47),"")</f>
        <v>35</v>
      </c>
      <c r="B48" s="9"/>
      <c r="C48" s="44" t="s">
        <v>122</v>
      </c>
      <c r="D48" s="45">
        <v>1201</v>
      </c>
      <c r="E48" s="10">
        <v>0.1</v>
      </c>
      <c r="F48" s="45">
        <f t="shared" ref="F48:F49" si="8">D48*(1+E48)</f>
        <v>1321.1000000000001</v>
      </c>
      <c r="G48" s="43" t="s">
        <v>40</v>
      </c>
      <c r="H48" s="12">
        <v>7.8</v>
      </c>
      <c r="I48" s="13">
        <f t="shared" ref="I48:I49" si="9">H48*F48</f>
        <v>10304.58</v>
      </c>
      <c r="J48" s="14"/>
    </row>
    <row r="49" spans="1:10" ht="15.75" x14ac:dyDescent="0.25">
      <c r="A49" s="47">
        <f>IF(F49&lt;&gt;"",1+MAX($A$6:A48),"")</f>
        <v>36</v>
      </c>
      <c r="B49" s="9"/>
      <c r="C49" s="44" t="s">
        <v>123</v>
      </c>
      <c r="D49" s="45">
        <v>100</v>
      </c>
      <c r="E49" s="10">
        <v>0.1</v>
      </c>
      <c r="F49" s="45">
        <f t="shared" si="8"/>
        <v>110.00000000000001</v>
      </c>
      <c r="G49" s="43" t="s">
        <v>40</v>
      </c>
      <c r="H49" s="12">
        <v>8.1999999999999993</v>
      </c>
      <c r="I49" s="13">
        <f t="shared" si="9"/>
        <v>902</v>
      </c>
      <c r="J49" s="14"/>
    </row>
    <row r="50" spans="1:10" ht="30" x14ac:dyDescent="0.25">
      <c r="A50" s="47">
        <f>IF(F50&lt;&gt;"",1+MAX($A$6:A49),"")</f>
        <v>37</v>
      </c>
      <c r="B50" s="9"/>
      <c r="C50" s="44" t="s">
        <v>124</v>
      </c>
      <c r="D50" s="45">
        <v>5.2592592592592595</v>
      </c>
      <c r="E50" s="10">
        <v>0.1</v>
      </c>
      <c r="F50" s="45">
        <f t="shared" ref="F50:F61" si="10">D50*(1+E50)</f>
        <v>5.7851851851851857</v>
      </c>
      <c r="G50" s="43" t="s">
        <v>41</v>
      </c>
      <c r="H50" s="12">
        <v>750</v>
      </c>
      <c r="I50" s="13">
        <f t="shared" ref="I50:I61" si="11">H50*F50</f>
        <v>4338.8888888888896</v>
      </c>
      <c r="J50" s="14"/>
    </row>
    <row r="51" spans="1:10" ht="30" x14ac:dyDescent="0.25">
      <c r="A51" s="47">
        <f>IF(F51&lt;&gt;"",1+MAX($A$6:A50),"")</f>
        <v>38</v>
      </c>
      <c r="B51" s="9"/>
      <c r="C51" s="44" t="s">
        <v>125</v>
      </c>
      <c r="D51" s="45">
        <v>3.4444444444444446</v>
      </c>
      <c r="E51" s="10">
        <v>0.1</v>
      </c>
      <c r="F51" s="45">
        <f t="shared" si="10"/>
        <v>3.7888888888888892</v>
      </c>
      <c r="G51" s="43" t="s">
        <v>41</v>
      </c>
      <c r="H51" s="12">
        <v>750</v>
      </c>
      <c r="I51" s="13">
        <f t="shared" si="11"/>
        <v>2841.666666666667</v>
      </c>
      <c r="J51" s="14"/>
    </row>
    <row r="52" spans="1:10" ht="30" x14ac:dyDescent="0.25">
      <c r="A52" s="47">
        <f>IF(F52&lt;&gt;"",1+MAX($A$6:A51),"")</f>
        <v>39</v>
      </c>
      <c r="B52" s="9"/>
      <c r="C52" s="44" t="s">
        <v>126</v>
      </c>
      <c r="D52" s="45">
        <v>9.1851851851851851</v>
      </c>
      <c r="E52" s="10">
        <v>0.1</v>
      </c>
      <c r="F52" s="45">
        <f t="shared" si="10"/>
        <v>10.103703703703705</v>
      </c>
      <c r="G52" s="43" t="s">
        <v>41</v>
      </c>
      <c r="H52" s="12">
        <v>750</v>
      </c>
      <c r="I52" s="13">
        <f t="shared" si="11"/>
        <v>7577.7777777777783</v>
      </c>
      <c r="J52" s="14"/>
    </row>
    <row r="53" spans="1:10" ht="30" x14ac:dyDescent="0.25">
      <c r="A53" s="47">
        <f>IF(F53&lt;&gt;"",1+MAX($A$6:A52),"")</f>
        <v>40</v>
      </c>
      <c r="B53" s="9"/>
      <c r="C53" s="44" t="s">
        <v>127</v>
      </c>
      <c r="D53" s="45">
        <v>3.7037037037037037</v>
      </c>
      <c r="E53" s="10">
        <v>0.1</v>
      </c>
      <c r="F53" s="45">
        <f t="shared" si="10"/>
        <v>4.0740740740740744</v>
      </c>
      <c r="G53" s="43" t="s">
        <v>41</v>
      </c>
      <c r="H53" s="12">
        <v>750</v>
      </c>
      <c r="I53" s="13">
        <f t="shared" si="11"/>
        <v>3055.5555555555557</v>
      </c>
      <c r="J53" s="14"/>
    </row>
    <row r="54" spans="1:10" ht="30" x14ac:dyDescent="0.25">
      <c r="A54" s="47">
        <f>IF(F54&lt;&gt;"",1+MAX($A$6:A53),"")</f>
        <v>41</v>
      </c>
      <c r="B54" s="9"/>
      <c r="C54" s="44" t="s">
        <v>128</v>
      </c>
      <c r="D54" s="45">
        <v>3.5925925925925926</v>
      </c>
      <c r="E54" s="10">
        <v>0.1</v>
      </c>
      <c r="F54" s="45">
        <f t="shared" si="10"/>
        <v>3.9518518518518522</v>
      </c>
      <c r="G54" s="43" t="s">
        <v>41</v>
      </c>
      <c r="H54" s="12">
        <v>750</v>
      </c>
      <c r="I54" s="13">
        <f t="shared" si="11"/>
        <v>2963.8888888888891</v>
      </c>
      <c r="J54" s="14"/>
    </row>
    <row r="55" spans="1:10" ht="30" x14ac:dyDescent="0.25">
      <c r="A55" s="47">
        <f>IF(F55&lt;&gt;"",1+MAX($A$6:A54),"")</f>
        <v>42</v>
      </c>
      <c r="B55" s="9"/>
      <c r="C55" s="44" t="s">
        <v>129</v>
      </c>
      <c r="D55" s="45">
        <v>1.1851851851851851</v>
      </c>
      <c r="E55" s="10">
        <v>0.1</v>
      </c>
      <c r="F55" s="45">
        <f t="shared" si="10"/>
        <v>1.3037037037037038</v>
      </c>
      <c r="G55" s="43" t="s">
        <v>41</v>
      </c>
      <c r="H55" s="12">
        <v>750</v>
      </c>
      <c r="I55" s="13">
        <f t="shared" si="11"/>
        <v>977.77777777777783</v>
      </c>
      <c r="J55" s="14"/>
    </row>
    <row r="56" spans="1:10" ht="30" x14ac:dyDescent="0.25">
      <c r="A56" s="47">
        <f>IF(F56&lt;&gt;"",1+MAX($A$6:A55),"")</f>
        <v>43</v>
      </c>
      <c r="B56" s="9"/>
      <c r="C56" s="44" t="s">
        <v>130</v>
      </c>
      <c r="D56" s="45">
        <v>14.888888888888889</v>
      </c>
      <c r="E56" s="10">
        <v>0.1</v>
      </c>
      <c r="F56" s="45">
        <f t="shared" si="10"/>
        <v>16.37777777777778</v>
      </c>
      <c r="G56" s="43" t="s">
        <v>41</v>
      </c>
      <c r="H56" s="12">
        <v>750</v>
      </c>
      <c r="I56" s="13">
        <f t="shared" si="11"/>
        <v>12283.333333333336</v>
      </c>
      <c r="J56" s="14"/>
    </row>
    <row r="57" spans="1:10" ht="30" x14ac:dyDescent="0.25">
      <c r="A57" s="47">
        <f>IF(F57&lt;&gt;"",1+MAX($A$6:A56),"")</f>
        <v>44</v>
      </c>
      <c r="B57" s="9"/>
      <c r="C57" s="44" t="s">
        <v>131</v>
      </c>
      <c r="D57" s="45">
        <v>8.9259259259259256</v>
      </c>
      <c r="E57" s="10">
        <v>0.1</v>
      </c>
      <c r="F57" s="45">
        <f t="shared" si="10"/>
        <v>9.8185185185185198</v>
      </c>
      <c r="G57" s="43" t="s">
        <v>41</v>
      </c>
      <c r="H57" s="12">
        <v>750</v>
      </c>
      <c r="I57" s="13">
        <f t="shared" si="11"/>
        <v>7363.8888888888896</v>
      </c>
      <c r="J57" s="14"/>
    </row>
    <row r="58" spans="1:10" ht="30" x14ac:dyDescent="0.25">
      <c r="A58" s="47">
        <f>IF(F58&lt;&gt;"",1+MAX($A$6:A57),"")</f>
        <v>45</v>
      </c>
      <c r="B58" s="9"/>
      <c r="C58" s="44" t="s">
        <v>132</v>
      </c>
      <c r="D58" s="45">
        <v>12.222222222222221</v>
      </c>
      <c r="E58" s="10">
        <v>0.1</v>
      </c>
      <c r="F58" s="45">
        <f t="shared" si="10"/>
        <v>13.444444444444445</v>
      </c>
      <c r="G58" s="43" t="s">
        <v>41</v>
      </c>
      <c r="H58" s="12">
        <v>750</v>
      </c>
      <c r="I58" s="13">
        <f t="shared" si="11"/>
        <v>10083.333333333334</v>
      </c>
      <c r="J58" s="14"/>
    </row>
    <row r="59" spans="1:10" ht="15.75" x14ac:dyDescent="0.25">
      <c r="A59" s="47" t="str">
        <f>IF(F59&lt;&gt;"",1+MAX($A$6:A58),"")</f>
        <v/>
      </c>
      <c r="B59" s="9"/>
      <c r="C59" s="44" t="s">
        <v>39</v>
      </c>
      <c r="D59" s="45"/>
      <c r="E59" s="10"/>
      <c r="F59" s="45"/>
      <c r="G59" s="43"/>
      <c r="H59" s="12"/>
      <c r="I59" s="13"/>
      <c r="J59" s="14"/>
    </row>
    <row r="60" spans="1:10" ht="15.75" x14ac:dyDescent="0.25">
      <c r="A60" s="47" t="str">
        <f>IF(F60&lt;&gt;"",1+MAX($A$6:A59),"")</f>
        <v/>
      </c>
      <c r="B60" s="9"/>
      <c r="C60" s="46" t="s">
        <v>133</v>
      </c>
      <c r="D60" s="45"/>
      <c r="E60" s="10"/>
      <c r="F60" s="45"/>
      <c r="G60" s="43"/>
      <c r="H60" s="12"/>
      <c r="I60" s="13"/>
      <c r="J60" s="14"/>
    </row>
    <row r="61" spans="1:10" ht="15.75" x14ac:dyDescent="0.25">
      <c r="A61" s="47">
        <f>IF(F61&lt;&gt;"",1+MAX($A$6:A60),"")</f>
        <v>46</v>
      </c>
      <c r="B61" s="9"/>
      <c r="C61" s="44" t="s">
        <v>134</v>
      </c>
      <c r="D61" s="45">
        <v>28</v>
      </c>
      <c r="E61" s="10">
        <v>0</v>
      </c>
      <c r="F61" s="45">
        <f t="shared" si="10"/>
        <v>28</v>
      </c>
      <c r="G61" s="43" t="s">
        <v>59</v>
      </c>
      <c r="H61" s="12">
        <v>200</v>
      </c>
      <c r="I61" s="13">
        <f t="shared" si="11"/>
        <v>5600</v>
      </c>
      <c r="J61" s="14"/>
    </row>
    <row r="62" spans="1:10" ht="16.5" thickBot="1" x14ac:dyDescent="0.3">
      <c r="A62" s="47" t="str">
        <f>IF(F62&lt;&gt;"",1+MAX($A$6:A61),"")</f>
        <v/>
      </c>
      <c r="B62" s="9"/>
      <c r="C62" s="44"/>
      <c r="D62" s="45"/>
      <c r="E62" s="10"/>
      <c r="F62" s="45"/>
      <c r="G62" s="43"/>
      <c r="H62" s="12"/>
      <c r="I62" s="13"/>
      <c r="J62" s="14"/>
    </row>
    <row r="63" spans="1:10" ht="16.5" thickBot="1" x14ac:dyDescent="0.3">
      <c r="A63" s="48" t="str">
        <f>IF(F63&lt;&gt;"",1+MAX(#REF!),"")</f>
        <v/>
      </c>
      <c r="B63" s="18" t="s">
        <v>33</v>
      </c>
      <c r="C63" s="19" t="s">
        <v>34</v>
      </c>
      <c r="D63" s="20"/>
      <c r="E63" s="20"/>
      <c r="F63" s="20"/>
      <c r="G63" s="20"/>
      <c r="H63" s="20"/>
      <c r="I63" s="20"/>
      <c r="J63" s="21">
        <f>SUM(I64:I67)</f>
        <v>74439.200000000012</v>
      </c>
    </row>
    <row r="64" spans="1:10" ht="15.75" x14ac:dyDescent="0.25">
      <c r="A64" s="47"/>
      <c r="B64" s="9"/>
      <c r="C64" s="44"/>
      <c r="D64" s="45"/>
      <c r="E64" s="10"/>
      <c r="F64" s="45"/>
      <c r="G64" s="43"/>
      <c r="H64" s="12"/>
      <c r="I64" s="13"/>
      <c r="J64" s="14"/>
    </row>
    <row r="65" spans="1:11" ht="15.75" x14ac:dyDescent="0.25">
      <c r="A65" s="47">
        <f>IF(F65&lt;&gt;"",1+MAX($A$6:A64),"")</f>
        <v>47</v>
      </c>
      <c r="B65" s="9"/>
      <c r="C65" s="44" t="s">
        <v>135</v>
      </c>
      <c r="D65" s="45">
        <v>1538</v>
      </c>
      <c r="E65" s="10">
        <v>0.1</v>
      </c>
      <c r="F65" s="45">
        <f t="shared" ref="F65" si="12">D65*(1+E65)</f>
        <v>1691.8000000000002</v>
      </c>
      <c r="G65" s="43" t="s">
        <v>40</v>
      </c>
      <c r="H65" s="12">
        <v>16.399999999999999</v>
      </c>
      <c r="I65" s="13">
        <f t="shared" ref="I65" si="13">H65*F65</f>
        <v>27745.52</v>
      </c>
      <c r="J65" s="14"/>
    </row>
    <row r="66" spans="1:11" ht="15.75" x14ac:dyDescent="0.25">
      <c r="A66" s="47">
        <f>IF(F66&lt;&gt;"",1+MAX($A$6:A65),"")</f>
        <v>48</v>
      </c>
      <c r="B66" s="9"/>
      <c r="C66" s="44" t="s">
        <v>136</v>
      </c>
      <c r="D66" s="45">
        <v>1538</v>
      </c>
      <c r="E66" s="10">
        <v>0.1</v>
      </c>
      <c r="F66" s="45">
        <f t="shared" ref="F66" si="14">D66*(1+E66)</f>
        <v>1691.8000000000002</v>
      </c>
      <c r="G66" s="43" t="s">
        <v>40</v>
      </c>
      <c r="H66" s="12">
        <v>27.6</v>
      </c>
      <c r="I66" s="13">
        <f t="shared" ref="I66" si="15">H66*F66</f>
        <v>46693.680000000008</v>
      </c>
      <c r="J66" s="14"/>
    </row>
    <row r="67" spans="1:11" ht="16.5" thickBot="1" x14ac:dyDescent="0.3">
      <c r="A67" s="47"/>
      <c r="B67" s="9"/>
      <c r="C67" s="44"/>
      <c r="D67" s="45"/>
      <c r="E67" s="10"/>
      <c r="F67" s="45"/>
      <c r="G67" s="43"/>
      <c r="H67" s="12"/>
      <c r="I67" s="13"/>
      <c r="J67" s="14"/>
    </row>
    <row r="68" spans="1:11" ht="16.5" thickBot="1" x14ac:dyDescent="0.3">
      <c r="A68" s="48" t="str">
        <f>IF(F68&lt;&gt;"",1+MAX($A$6:A67),"")</f>
        <v/>
      </c>
      <c r="B68" s="18" t="s">
        <v>18</v>
      </c>
      <c r="C68" s="19" t="s">
        <v>17</v>
      </c>
      <c r="D68" s="20"/>
      <c r="E68" s="20"/>
      <c r="F68" s="20"/>
      <c r="G68" s="20"/>
      <c r="H68" s="20"/>
      <c r="I68" s="20"/>
      <c r="J68" s="21">
        <f>SUM(I69:I81)</f>
        <v>15464.1</v>
      </c>
    </row>
    <row r="69" spans="1:11" s="56" customFormat="1" ht="15.75" x14ac:dyDescent="0.25">
      <c r="A69" s="51"/>
      <c r="B69" s="52"/>
      <c r="C69" s="53"/>
      <c r="D69" s="54"/>
      <c r="E69" s="54"/>
      <c r="F69" s="54"/>
      <c r="G69" s="54"/>
      <c r="H69" s="54"/>
      <c r="I69" s="54"/>
      <c r="J69" s="55"/>
      <c r="K69"/>
    </row>
    <row r="70" spans="1:11" s="56" customFormat="1" ht="15.75" x14ac:dyDescent="0.25">
      <c r="A70" s="47">
        <f>IF(F70&lt;&gt;"",1+MAX($A$6:A69),"")</f>
        <v>49</v>
      </c>
      <c r="B70" s="52"/>
      <c r="C70" s="58" t="s">
        <v>280</v>
      </c>
      <c r="D70" s="54">
        <v>10</v>
      </c>
      <c r="E70" s="10">
        <v>0.1</v>
      </c>
      <c r="F70" s="45">
        <f t="shared" ref="F70:F77" si="16">D70*(1+E70)</f>
        <v>11</v>
      </c>
      <c r="G70" s="43" t="s">
        <v>45</v>
      </c>
      <c r="H70" s="54">
        <v>52.3</v>
      </c>
      <c r="I70" s="13">
        <f t="shared" ref="I70:I77" si="17">H70*F70</f>
        <v>575.29999999999995</v>
      </c>
      <c r="J70" s="55"/>
      <c r="K70"/>
    </row>
    <row r="71" spans="1:11" s="56" customFormat="1" ht="15.75" x14ac:dyDescent="0.25">
      <c r="A71" s="47">
        <f>IF(F71&lt;&gt;"",1+MAX($A$6:A70),"")</f>
        <v>50</v>
      </c>
      <c r="B71" s="52"/>
      <c r="C71" s="58" t="s">
        <v>137</v>
      </c>
      <c r="D71" s="54">
        <v>4</v>
      </c>
      <c r="E71" s="10">
        <v>0.1</v>
      </c>
      <c r="F71" s="45">
        <f t="shared" si="16"/>
        <v>4.4000000000000004</v>
      </c>
      <c r="G71" s="43" t="s">
        <v>43</v>
      </c>
      <c r="H71" s="54">
        <v>110</v>
      </c>
      <c r="I71" s="13">
        <f t="shared" si="17"/>
        <v>484.00000000000006</v>
      </c>
      <c r="J71" s="55"/>
      <c r="K71"/>
    </row>
    <row r="72" spans="1:11" s="56" customFormat="1" ht="15.75" x14ac:dyDescent="0.25">
      <c r="A72" s="47">
        <f>IF(F72&lt;&gt;"",1+MAX($A$6:A71),"")</f>
        <v>51</v>
      </c>
      <c r="B72" s="52"/>
      <c r="C72" s="58" t="s">
        <v>138</v>
      </c>
      <c r="D72" s="54">
        <v>62</v>
      </c>
      <c r="E72" s="10">
        <v>0.1</v>
      </c>
      <c r="F72" s="45">
        <f t="shared" si="16"/>
        <v>68.2</v>
      </c>
      <c r="G72" s="43" t="s">
        <v>45</v>
      </c>
      <c r="H72" s="54">
        <v>18</v>
      </c>
      <c r="I72" s="13">
        <f t="shared" si="17"/>
        <v>1227.6000000000001</v>
      </c>
      <c r="J72" s="55"/>
      <c r="K72"/>
    </row>
    <row r="73" spans="1:11" s="56" customFormat="1" ht="15.75" x14ac:dyDescent="0.25">
      <c r="A73" s="47">
        <f>IF(F73&lt;&gt;"",1+MAX($A$6:A72),"")</f>
        <v>52</v>
      </c>
      <c r="B73" s="52"/>
      <c r="C73" s="58" t="s">
        <v>139</v>
      </c>
      <c r="D73" s="54">
        <v>4</v>
      </c>
      <c r="E73" s="10">
        <v>0</v>
      </c>
      <c r="F73" s="45">
        <f t="shared" si="16"/>
        <v>4</v>
      </c>
      <c r="G73" s="43" t="s">
        <v>43</v>
      </c>
      <c r="H73" s="54">
        <v>200</v>
      </c>
      <c r="I73" s="13">
        <f t="shared" si="17"/>
        <v>800</v>
      </c>
      <c r="J73" s="55"/>
      <c r="K73"/>
    </row>
    <row r="74" spans="1:11" s="56" customFormat="1" ht="15.75" x14ac:dyDescent="0.25">
      <c r="A74" s="47">
        <f>IF(F74&lt;&gt;"",1+MAX($A$6:A73),"")</f>
        <v>53</v>
      </c>
      <c r="B74" s="52"/>
      <c r="C74" s="58" t="s">
        <v>140</v>
      </c>
      <c r="D74" s="54">
        <v>36</v>
      </c>
      <c r="E74" s="10">
        <v>0.1</v>
      </c>
      <c r="F74" s="45">
        <f t="shared" si="16"/>
        <v>39.6</v>
      </c>
      <c r="G74" s="43" t="s">
        <v>40</v>
      </c>
      <c r="H74" s="54">
        <v>4.5999999999999996</v>
      </c>
      <c r="I74" s="13">
        <f t="shared" si="17"/>
        <v>182.16</v>
      </c>
      <c r="J74" s="55"/>
      <c r="K74"/>
    </row>
    <row r="75" spans="1:11" s="56" customFormat="1" ht="15.75" x14ac:dyDescent="0.25">
      <c r="A75" s="47">
        <f>IF(F75&lt;&gt;"",1+MAX($A$6:A74),"")</f>
        <v>54</v>
      </c>
      <c r="B75" s="52"/>
      <c r="C75" s="58" t="s">
        <v>141</v>
      </c>
      <c r="D75" s="54">
        <v>16</v>
      </c>
      <c r="E75" s="10">
        <v>0.1</v>
      </c>
      <c r="F75" s="45">
        <f t="shared" si="16"/>
        <v>17.600000000000001</v>
      </c>
      <c r="G75" s="43" t="s">
        <v>45</v>
      </c>
      <c r="H75" s="54">
        <v>24</v>
      </c>
      <c r="I75" s="13">
        <f t="shared" si="17"/>
        <v>422.40000000000003</v>
      </c>
      <c r="J75" s="55"/>
      <c r="K75"/>
    </row>
    <row r="76" spans="1:11" s="56" customFormat="1" ht="15.75" x14ac:dyDescent="0.25">
      <c r="A76" s="47">
        <f>IF(F76&lt;&gt;"",1+MAX($A$6:A75),"")</f>
        <v>55</v>
      </c>
      <c r="B76" s="52"/>
      <c r="C76" s="58" t="s">
        <v>142</v>
      </c>
      <c r="D76" s="54">
        <v>38</v>
      </c>
      <c r="E76" s="10">
        <v>0.1</v>
      </c>
      <c r="F76" s="45">
        <f t="shared" si="16"/>
        <v>41.800000000000004</v>
      </c>
      <c r="G76" s="43" t="s">
        <v>45</v>
      </c>
      <c r="H76" s="54">
        <v>52.3</v>
      </c>
      <c r="I76" s="13">
        <f t="shared" si="17"/>
        <v>2186.1400000000003</v>
      </c>
      <c r="J76" s="55"/>
      <c r="K76"/>
    </row>
    <row r="77" spans="1:11" s="56" customFormat="1" ht="15.75" x14ac:dyDescent="0.25">
      <c r="A77" s="47">
        <f>IF(F77&lt;&gt;"",1+MAX($A$6:A76),"")</f>
        <v>56</v>
      </c>
      <c r="B77" s="52"/>
      <c r="C77" s="58" t="s">
        <v>143</v>
      </c>
      <c r="D77" s="54">
        <v>96</v>
      </c>
      <c r="E77" s="10">
        <v>0.1</v>
      </c>
      <c r="F77" s="45">
        <f t="shared" si="16"/>
        <v>105.60000000000001</v>
      </c>
      <c r="G77" s="43" t="s">
        <v>45</v>
      </c>
      <c r="H77" s="54">
        <v>34</v>
      </c>
      <c r="I77" s="13">
        <f t="shared" si="17"/>
        <v>3590.4</v>
      </c>
      <c r="J77" s="55"/>
      <c r="K77"/>
    </row>
    <row r="78" spans="1:11" s="56" customFormat="1" ht="15.75" x14ac:dyDescent="0.25">
      <c r="A78" s="47">
        <f>IF(F78&lt;&gt;"",1+MAX($A$6:A77),"")</f>
        <v>57</v>
      </c>
      <c r="B78" s="52"/>
      <c r="C78" s="58" t="s">
        <v>144</v>
      </c>
      <c r="D78" s="54">
        <v>30</v>
      </c>
      <c r="E78" s="10">
        <v>0.1</v>
      </c>
      <c r="F78" s="45">
        <f t="shared" ref="F78:F80" si="18">D78*(1+E78)</f>
        <v>33</v>
      </c>
      <c r="G78" s="43" t="s">
        <v>45</v>
      </c>
      <c r="H78" s="54">
        <v>42.3</v>
      </c>
      <c r="I78" s="13">
        <f t="shared" ref="I78:I80" si="19">H78*F78</f>
        <v>1395.8999999999999</v>
      </c>
      <c r="J78" s="55"/>
      <c r="K78"/>
    </row>
    <row r="79" spans="1:11" s="56" customFormat="1" ht="15.75" x14ac:dyDescent="0.25">
      <c r="A79" s="47">
        <f>IF(F79&lt;&gt;"",1+MAX($A$6:A78),"")</f>
        <v>58</v>
      </c>
      <c r="B79" s="52"/>
      <c r="C79" s="58" t="s">
        <v>145</v>
      </c>
      <c r="D79" s="54">
        <v>27</v>
      </c>
      <c r="E79" s="10">
        <v>0</v>
      </c>
      <c r="F79" s="45">
        <f t="shared" si="18"/>
        <v>27</v>
      </c>
      <c r="G79" s="43" t="s">
        <v>59</v>
      </c>
      <c r="H79" s="54">
        <v>110</v>
      </c>
      <c r="I79" s="13">
        <f t="shared" si="19"/>
        <v>2970</v>
      </c>
      <c r="J79" s="55"/>
      <c r="K79"/>
    </row>
    <row r="80" spans="1:11" s="56" customFormat="1" ht="15.75" x14ac:dyDescent="0.25">
      <c r="A80" s="47">
        <f>IF(F80&lt;&gt;"",1+MAX($A$6:A79),"")</f>
        <v>59</v>
      </c>
      <c r="B80" s="52"/>
      <c r="C80" s="58" t="s">
        <v>146</v>
      </c>
      <c r="D80" s="54">
        <v>57</v>
      </c>
      <c r="E80" s="10">
        <v>0.1</v>
      </c>
      <c r="F80" s="45">
        <f t="shared" si="18"/>
        <v>62.7</v>
      </c>
      <c r="G80" s="43" t="s">
        <v>45</v>
      </c>
      <c r="H80" s="54">
        <v>26</v>
      </c>
      <c r="I80" s="13">
        <f t="shared" si="19"/>
        <v>1630.2</v>
      </c>
      <c r="J80" s="55"/>
      <c r="K80"/>
    </row>
    <row r="81" spans="1:11" s="56" customFormat="1" ht="16.5" thickBot="1" x14ac:dyDescent="0.3">
      <c r="A81" s="47" t="str">
        <f>IF(F81&lt;&gt;"",1+MAX($A$6:A80),"")</f>
        <v/>
      </c>
      <c r="B81" s="52"/>
      <c r="C81" s="58"/>
      <c r="D81" s="54"/>
      <c r="E81" s="54"/>
      <c r="F81" s="54"/>
      <c r="G81" s="54"/>
      <c r="H81" s="54"/>
      <c r="I81" s="54"/>
      <c r="J81" s="55"/>
      <c r="K81"/>
    </row>
    <row r="82" spans="1:11" ht="16.5" thickBot="1" x14ac:dyDescent="0.3">
      <c r="A82" s="48" t="str">
        <f>IF(F82&lt;&gt;"",1+MAX($A$6:A81),"")</f>
        <v/>
      </c>
      <c r="B82" s="18" t="s">
        <v>35</v>
      </c>
      <c r="C82" s="19" t="s">
        <v>36</v>
      </c>
      <c r="D82" s="20"/>
      <c r="E82" s="20"/>
      <c r="F82" s="20"/>
      <c r="G82" s="20"/>
      <c r="H82" s="20"/>
      <c r="I82" s="20"/>
      <c r="J82" s="21">
        <f>SUM(I83:I112)</f>
        <v>125438.32</v>
      </c>
    </row>
    <row r="83" spans="1:11" s="56" customFormat="1" ht="15.75" x14ac:dyDescent="0.25">
      <c r="A83" s="51"/>
      <c r="B83" s="52"/>
      <c r="C83" s="53"/>
      <c r="D83" s="54"/>
      <c r="E83" s="54"/>
      <c r="F83" s="54"/>
      <c r="G83" s="54"/>
      <c r="H83" s="54"/>
      <c r="I83" s="54"/>
      <c r="J83" s="55"/>
      <c r="K83"/>
    </row>
    <row r="84" spans="1:11" s="56" customFormat="1" ht="15.75" x14ac:dyDescent="0.25">
      <c r="A84" s="47" t="str">
        <f>IF(F84&lt;&gt;"",1+MAX($A$6:A83),"")</f>
        <v/>
      </c>
      <c r="B84" s="52"/>
      <c r="C84" s="53" t="s">
        <v>47</v>
      </c>
      <c r="D84" s="54"/>
      <c r="E84" s="54"/>
      <c r="F84" s="45"/>
      <c r="G84" s="54"/>
      <c r="H84" s="54"/>
      <c r="I84" s="13"/>
      <c r="J84" s="55"/>
      <c r="K84"/>
    </row>
    <row r="85" spans="1:11" s="56" customFormat="1" ht="15.75" x14ac:dyDescent="0.25">
      <c r="A85" s="47">
        <f>IF(F85&lt;&gt;"",1+MAX($A$6:A84),"")</f>
        <v>60</v>
      </c>
      <c r="B85" s="52"/>
      <c r="C85" s="58" t="s">
        <v>147</v>
      </c>
      <c r="D85" s="54">
        <v>4</v>
      </c>
      <c r="E85" s="10">
        <v>0</v>
      </c>
      <c r="F85" s="45">
        <f t="shared" ref="F85:F104" si="20">D85*(1+E85)</f>
        <v>4</v>
      </c>
      <c r="G85" s="43" t="s">
        <v>43</v>
      </c>
      <c r="H85" s="54">
        <v>40</v>
      </c>
      <c r="I85" s="13">
        <f t="shared" ref="I85:I104" si="21">H85*F85</f>
        <v>160</v>
      </c>
      <c r="J85" s="55"/>
      <c r="K85"/>
    </row>
    <row r="86" spans="1:11" s="56" customFormat="1" ht="15.75" x14ac:dyDescent="0.25">
      <c r="A86" s="47">
        <f>IF(F86&lt;&gt;"",1+MAX($A$6:A85),"")</f>
        <v>61</v>
      </c>
      <c r="B86" s="52"/>
      <c r="C86" s="58" t="s">
        <v>148</v>
      </c>
      <c r="D86" s="54">
        <v>189</v>
      </c>
      <c r="E86" s="10">
        <v>0.1</v>
      </c>
      <c r="F86" s="45">
        <f t="shared" ref="F86" si="22">D86*(1+E86)</f>
        <v>207.9</v>
      </c>
      <c r="G86" s="43" t="s">
        <v>45</v>
      </c>
      <c r="H86" s="54">
        <v>5.4</v>
      </c>
      <c r="I86" s="13">
        <f t="shared" ref="I86" si="23">H86*F86</f>
        <v>1122.6600000000001</v>
      </c>
      <c r="J86" s="55"/>
      <c r="K86"/>
    </row>
    <row r="87" spans="1:11" s="56" customFormat="1" ht="15.75" x14ac:dyDescent="0.25">
      <c r="A87" s="47" t="str">
        <f>IF(F87&lt;&gt;"",1+MAX($A$6:A86),"")</f>
        <v/>
      </c>
      <c r="B87" s="52"/>
      <c r="C87" s="58" t="s">
        <v>39</v>
      </c>
      <c r="D87" s="54"/>
      <c r="E87" s="10"/>
      <c r="F87" s="45"/>
      <c r="G87" s="43"/>
      <c r="H87" s="54"/>
      <c r="I87" s="13"/>
      <c r="J87" s="55"/>
      <c r="K87"/>
    </row>
    <row r="88" spans="1:11" s="56" customFormat="1" ht="15.75" x14ac:dyDescent="0.25">
      <c r="A88" s="47" t="str">
        <f>IF(F88&lt;&gt;"",1+MAX($A$6:A87),"")</f>
        <v/>
      </c>
      <c r="B88" s="52"/>
      <c r="C88" s="53" t="s">
        <v>48</v>
      </c>
      <c r="D88" s="54"/>
      <c r="E88" s="10"/>
      <c r="F88" s="45"/>
      <c r="G88" s="43"/>
      <c r="H88" s="54"/>
      <c r="I88" s="13"/>
      <c r="J88" s="55"/>
      <c r="K88"/>
    </row>
    <row r="89" spans="1:11" s="56" customFormat="1" ht="15.75" x14ac:dyDescent="0.25">
      <c r="A89" s="47">
        <f>IF(F89&lt;&gt;"",1+MAX($A$6:A88),"")</f>
        <v>62</v>
      </c>
      <c r="B89" s="52"/>
      <c r="C89" s="58" t="s">
        <v>149</v>
      </c>
      <c r="D89" s="54">
        <v>14</v>
      </c>
      <c r="E89" s="10">
        <v>0.1</v>
      </c>
      <c r="F89" s="45">
        <f t="shared" ref="F89:F93" si="24">D89*(1+E89)</f>
        <v>15.400000000000002</v>
      </c>
      <c r="G89" s="43" t="s">
        <v>45</v>
      </c>
      <c r="H89" s="54">
        <v>18.2</v>
      </c>
      <c r="I89" s="13">
        <f t="shared" ref="I89:I93" si="25">H89*F89</f>
        <v>280.28000000000003</v>
      </c>
      <c r="J89" s="55"/>
      <c r="K89"/>
    </row>
    <row r="90" spans="1:11" s="56" customFormat="1" ht="15.75" x14ac:dyDescent="0.25">
      <c r="A90" s="47">
        <f>IF(F90&lt;&gt;"",1+MAX($A$6:A89),"")</f>
        <v>63</v>
      </c>
      <c r="B90" s="52"/>
      <c r="C90" s="58" t="s">
        <v>150</v>
      </c>
      <c r="D90" s="54">
        <v>23</v>
      </c>
      <c r="E90" s="10">
        <v>0.1</v>
      </c>
      <c r="F90" s="45">
        <f t="shared" si="24"/>
        <v>25.3</v>
      </c>
      <c r="G90" s="43" t="s">
        <v>45</v>
      </c>
      <c r="H90" s="54">
        <v>18.2</v>
      </c>
      <c r="I90" s="13">
        <f t="shared" si="25"/>
        <v>460.46</v>
      </c>
      <c r="J90" s="55"/>
      <c r="K90"/>
    </row>
    <row r="91" spans="1:11" s="56" customFormat="1" ht="15.75" x14ac:dyDescent="0.25">
      <c r="A91" s="47">
        <f>IF(F91&lt;&gt;"",1+MAX($A$6:A90),"")</f>
        <v>64</v>
      </c>
      <c r="B91" s="52"/>
      <c r="C91" s="58" t="s">
        <v>151</v>
      </c>
      <c r="D91" s="54">
        <v>127</v>
      </c>
      <c r="E91" s="10">
        <v>0.1</v>
      </c>
      <c r="F91" s="45">
        <f t="shared" si="24"/>
        <v>139.70000000000002</v>
      </c>
      <c r="G91" s="43" t="s">
        <v>45</v>
      </c>
      <c r="H91" s="54">
        <v>12.2</v>
      </c>
      <c r="I91" s="13">
        <f t="shared" si="25"/>
        <v>1704.3400000000001</v>
      </c>
      <c r="J91" s="55"/>
      <c r="K91"/>
    </row>
    <row r="92" spans="1:11" s="56" customFormat="1" ht="15.75" x14ac:dyDescent="0.25">
      <c r="A92" s="47">
        <f>IF(F92&lt;&gt;"",1+MAX($A$6:A91),"")</f>
        <v>65</v>
      </c>
      <c r="B92" s="52"/>
      <c r="C92" s="58" t="s">
        <v>152</v>
      </c>
      <c r="D92" s="54">
        <v>28</v>
      </c>
      <c r="E92" s="10">
        <v>0.1</v>
      </c>
      <c r="F92" s="45">
        <f t="shared" si="24"/>
        <v>30.800000000000004</v>
      </c>
      <c r="G92" s="43" t="s">
        <v>45</v>
      </c>
      <c r="H92" s="54">
        <v>6.9</v>
      </c>
      <c r="I92" s="13">
        <f t="shared" si="25"/>
        <v>212.52000000000004</v>
      </c>
      <c r="J92" s="55"/>
      <c r="K92"/>
    </row>
    <row r="93" spans="1:11" s="56" customFormat="1" ht="15.75" x14ac:dyDescent="0.25">
      <c r="A93" s="47">
        <f>IF(F93&lt;&gt;"",1+MAX($A$6:A92),"")</f>
        <v>66</v>
      </c>
      <c r="B93" s="52"/>
      <c r="C93" s="58" t="s">
        <v>153</v>
      </c>
      <c r="D93" s="54">
        <v>21</v>
      </c>
      <c r="E93" s="10">
        <v>0.1</v>
      </c>
      <c r="F93" s="45">
        <f t="shared" si="24"/>
        <v>23.1</v>
      </c>
      <c r="G93" s="43" t="s">
        <v>45</v>
      </c>
      <c r="H93" s="54">
        <v>12.2</v>
      </c>
      <c r="I93" s="13">
        <f t="shared" si="25"/>
        <v>281.82</v>
      </c>
      <c r="J93" s="55"/>
      <c r="K93"/>
    </row>
    <row r="94" spans="1:11" s="56" customFormat="1" ht="15.75" x14ac:dyDescent="0.25">
      <c r="A94" s="47" t="str">
        <f>IF(F94&lt;&gt;"",1+MAX($A$6:A93),"")</f>
        <v/>
      </c>
      <c r="B94" s="52"/>
      <c r="C94" s="58" t="s">
        <v>39</v>
      </c>
      <c r="D94" s="54"/>
      <c r="E94" s="10"/>
      <c r="F94" s="45"/>
      <c r="G94" s="43"/>
      <c r="H94" s="54"/>
      <c r="I94" s="13"/>
      <c r="J94" s="55"/>
      <c r="K94"/>
    </row>
    <row r="95" spans="1:11" s="56" customFormat="1" ht="15.75" x14ac:dyDescent="0.25">
      <c r="A95" s="47" t="str">
        <f>IF(F95&lt;&gt;"",1+MAX($A$6:A94),"")</f>
        <v/>
      </c>
      <c r="B95" s="52"/>
      <c r="C95" s="53" t="s">
        <v>154</v>
      </c>
      <c r="D95" s="54"/>
      <c r="E95" s="10"/>
      <c r="F95" s="45"/>
      <c r="G95" s="43"/>
      <c r="H95" s="54"/>
      <c r="I95" s="13"/>
      <c r="J95" s="55"/>
      <c r="K95"/>
    </row>
    <row r="96" spans="1:11" s="56" customFormat="1" ht="30" x14ac:dyDescent="0.25">
      <c r="A96" s="47">
        <f>IF(F96&lt;&gt;"",1+MAX($A$6:A95),"")</f>
        <v>67</v>
      </c>
      <c r="B96" s="52"/>
      <c r="C96" s="59" t="s">
        <v>155</v>
      </c>
      <c r="D96" s="58">
        <v>3152</v>
      </c>
      <c r="E96" s="10">
        <v>0.1</v>
      </c>
      <c r="F96" s="45">
        <f t="shared" ref="F96" si="26">D96*(1+E96)</f>
        <v>3467.2000000000003</v>
      </c>
      <c r="G96" s="43" t="s">
        <v>40</v>
      </c>
      <c r="H96" s="54">
        <v>4.2</v>
      </c>
      <c r="I96" s="13">
        <f t="shared" ref="I96" si="27">H96*F96</f>
        <v>14562.240000000002</v>
      </c>
      <c r="J96" s="55"/>
      <c r="K96"/>
    </row>
    <row r="97" spans="1:11" s="56" customFormat="1" ht="15.75" x14ac:dyDescent="0.25">
      <c r="A97" s="47">
        <f>IF(F97&lt;&gt;"",1+MAX($A$6:A96),"")</f>
        <v>68</v>
      </c>
      <c r="B97" s="52"/>
      <c r="C97" s="58" t="s">
        <v>156</v>
      </c>
      <c r="D97" s="54">
        <v>61</v>
      </c>
      <c r="E97" s="10">
        <v>0.1</v>
      </c>
      <c r="F97" s="45">
        <f t="shared" ref="F97:F101" si="28">D97*(1+E97)</f>
        <v>67.100000000000009</v>
      </c>
      <c r="G97" s="43" t="s">
        <v>40</v>
      </c>
      <c r="H97" s="54">
        <v>2.8</v>
      </c>
      <c r="I97" s="13">
        <f t="shared" ref="I97:I101" si="29">H97*F97</f>
        <v>187.88000000000002</v>
      </c>
      <c r="J97" s="55"/>
      <c r="K97"/>
    </row>
    <row r="98" spans="1:11" s="56" customFormat="1" ht="15.75" x14ac:dyDescent="0.25">
      <c r="A98" s="47">
        <f>IF(F98&lt;&gt;"",1+MAX($A$6:A97),"")</f>
        <v>69</v>
      </c>
      <c r="B98" s="52"/>
      <c r="C98" s="58" t="s">
        <v>157</v>
      </c>
      <c r="D98" s="54">
        <v>672</v>
      </c>
      <c r="E98" s="10">
        <v>0.1</v>
      </c>
      <c r="F98" s="45">
        <f t="shared" si="28"/>
        <v>739.2</v>
      </c>
      <c r="G98" s="43" t="s">
        <v>40</v>
      </c>
      <c r="H98" s="54">
        <v>3.9</v>
      </c>
      <c r="I98" s="13">
        <f t="shared" si="29"/>
        <v>2882.88</v>
      </c>
      <c r="J98" s="55"/>
      <c r="K98"/>
    </row>
    <row r="99" spans="1:11" s="56" customFormat="1" ht="15.75" x14ac:dyDescent="0.25">
      <c r="A99" s="47" t="str">
        <f>IF(F99&lt;&gt;"",1+MAX($A$6:A98),"")</f>
        <v/>
      </c>
      <c r="B99" s="52"/>
      <c r="C99" s="58" t="s">
        <v>39</v>
      </c>
      <c r="D99" s="54"/>
      <c r="E99" s="10"/>
      <c r="F99" s="45"/>
      <c r="G99" s="43"/>
      <c r="H99" s="54"/>
      <c r="I99" s="13"/>
      <c r="J99" s="55"/>
      <c r="K99"/>
    </row>
    <row r="100" spans="1:11" s="56" customFormat="1" ht="15.75" x14ac:dyDescent="0.25">
      <c r="A100" s="47" t="str">
        <f>IF(F100&lt;&gt;"",1+MAX($A$6:A99),"")</f>
        <v/>
      </c>
      <c r="B100" s="52"/>
      <c r="C100" s="53" t="s">
        <v>158</v>
      </c>
      <c r="D100" s="54"/>
      <c r="E100" s="10"/>
      <c r="F100" s="45"/>
      <c r="G100" s="43"/>
      <c r="H100" s="54"/>
      <c r="I100" s="13"/>
      <c r="J100" s="55"/>
      <c r="K100"/>
    </row>
    <row r="101" spans="1:11" s="56" customFormat="1" ht="15.75" x14ac:dyDescent="0.25">
      <c r="A101" s="47">
        <f>IF(F101&lt;&gt;"",1+MAX($A$6:A100),"")</f>
        <v>70</v>
      </c>
      <c r="B101" s="52"/>
      <c r="C101" s="58" t="s">
        <v>159</v>
      </c>
      <c r="D101" s="54">
        <v>47</v>
      </c>
      <c r="E101" s="10">
        <v>0</v>
      </c>
      <c r="F101" s="45">
        <f t="shared" si="28"/>
        <v>47</v>
      </c>
      <c r="G101" s="43" t="s">
        <v>59</v>
      </c>
      <c r="H101" s="54">
        <v>150</v>
      </c>
      <c r="I101" s="13">
        <f t="shared" si="29"/>
        <v>7050</v>
      </c>
      <c r="J101" s="55"/>
      <c r="K101"/>
    </row>
    <row r="102" spans="1:11" s="56" customFormat="1" ht="15.75" x14ac:dyDescent="0.25">
      <c r="A102" s="47" t="str">
        <f>IF(F102&lt;&gt;"",1+MAX($A$6:A101),"")</f>
        <v/>
      </c>
      <c r="B102" s="52"/>
      <c r="C102" s="58" t="s">
        <v>39</v>
      </c>
      <c r="D102" s="54"/>
      <c r="E102" s="10"/>
      <c r="F102" s="45"/>
      <c r="G102" s="43"/>
      <c r="H102" s="54"/>
      <c r="I102" s="13"/>
      <c r="J102" s="55"/>
      <c r="K102"/>
    </row>
    <row r="103" spans="1:11" s="56" customFormat="1" ht="15.75" x14ac:dyDescent="0.25">
      <c r="A103" s="47" t="str">
        <f>IF(F103&lt;&gt;"",1+MAX($A$6:A102),"")</f>
        <v/>
      </c>
      <c r="B103" s="52"/>
      <c r="C103" s="53" t="s">
        <v>54</v>
      </c>
      <c r="D103" s="54"/>
      <c r="E103" s="10"/>
      <c r="F103" s="45"/>
      <c r="G103" s="43"/>
      <c r="H103" s="54"/>
      <c r="I103" s="13"/>
      <c r="J103" s="55"/>
      <c r="K103"/>
    </row>
    <row r="104" spans="1:11" s="56" customFormat="1" ht="15.75" x14ac:dyDescent="0.25">
      <c r="A104" s="47">
        <f>IF(F104&lt;&gt;"",1+MAX($A$6:A103),"")</f>
        <v>71</v>
      </c>
      <c r="B104" s="52"/>
      <c r="C104" s="58" t="s">
        <v>281</v>
      </c>
      <c r="D104" s="54">
        <v>3849</v>
      </c>
      <c r="E104" s="10">
        <v>0.1</v>
      </c>
      <c r="F104" s="45">
        <f t="shared" si="20"/>
        <v>4233.9000000000005</v>
      </c>
      <c r="G104" s="43" t="s">
        <v>40</v>
      </c>
      <c r="H104" s="54">
        <v>11.6</v>
      </c>
      <c r="I104" s="13">
        <f t="shared" si="21"/>
        <v>49113.240000000005</v>
      </c>
      <c r="J104" s="55"/>
      <c r="K104"/>
    </row>
    <row r="105" spans="1:11" s="56" customFormat="1" ht="15.75" x14ac:dyDescent="0.25">
      <c r="A105" s="47" t="str">
        <f>IF(F105&lt;&gt;"",1+MAX($A$6:A104),"")</f>
        <v/>
      </c>
      <c r="B105" s="54"/>
      <c r="C105" s="27" t="s">
        <v>39</v>
      </c>
      <c r="D105" s="29"/>
      <c r="E105" s="10"/>
      <c r="F105" s="45"/>
      <c r="G105" s="43"/>
      <c r="H105" s="54"/>
      <c r="I105" s="13"/>
      <c r="J105" s="57"/>
      <c r="K105"/>
    </row>
    <row r="106" spans="1:11" ht="15.75" x14ac:dyDescent="0.25">
      <c r="A106" s="47" t="str">
        <f>IF(F106&lt;&gt;"",1+MAX($A$6:A105),"")</f>
        <v/>
      </c>
      <c r="B106" s="9"/>
      <c r="C106" s="8" t="s">
        <v>160</v>
      </c>
      <c r="D106" s="45"/>
      <c r="E106" s="10"/>
      <c r="F106" s="45"/>
      <c r="G106" s="43"/>
      <c r="H106" s="54"/>
      <c r="I106" s="13"/>
      <c r="J106" s="14"/>
    </row>
    <row r="107" spans="1:11" ht="15.75" x14ac:dyDescent="0.25">
      <c r="A107" s="47">
        <f>IF(F107&lt;&gt;"",1+MAX($A$6:A106),"")</f>
        <v>72</v>
      </c>
      <c r="B107" s="9"/>
      <c r="C107" s="50" t="s">
        <v>161</v>
      </c>
      <c r="D107" s="45">
        <v>62</v>
      </c>
      <c r="E107" s="10">
        <v>0.1</v>
      </c>
      <c r="F107" s="45">
        <f t="shared" ref="F107" si="30">D107*(1+E107)</f>
        <v>68.2</v>
      </c>
      <c r="G107" s="43" t="s">
        <v>45</v>
      </c>
      <c r="H107" s="54">
        <v>600</v>
      </c>
      <c r="I107" s="13">
        <f t="shared" ref="I107" si="31">H107*F107</f>
        <v>40920</v>
      </c>
      <c r="J107" s="14"/>
    </row>
    <row r="108" spans="1:11" ht="15.75" x14ac:dyDescent="0.25">
      <c r="A108" s="47">
        <f>IF(F108&lt;&gt;"",1+MAX($A$6:A107),"")</f>
        <v>73</v>
      </c>
      <c r="B108" s="9"/>
      <c r="C108" s="50" t="s">
        <v>162</v>
      </c>
      <c r="D108" s="45">
        <v>1</v>
      </c>
      <c r="E108" s="10">
        <v>0</v>
      </c>
      <c r="F108" s="45">
        <f>D108*(1+E108)</f>
        <v>1</v>
      </c>
      <c r="G108" s="43" t="s">
        <v>43</v>
      </c>
      <c r="H108" s="54">
        <v>200</v>
      </c>
      <c r="I108" s="13">
        <f t="shared" ref="I108:I111" si="32">H108*F108</f>
        <v>200</v>
      </c>
      <c r="J108" s="14"/>
    </row>
    <row r="109" spans="1:11" ht="15.75" x14ac:dyDescent="0.25">
      <c r="A109" s="47">
        <f>IF(F109&lt;&gt;"",1+MAX($A$6:A108),"")</f>
        <v>74</v>
      </c>
      <c r="B109" s="9"/>
      <c r="C109" s="50" t="s">
        <v>163</v>
      </c>
      <c r="D109" s="45">
        <v>5</v>
      </c>
      <c r="E109" s="10">
        <v>0</v>
      </c>
      <c r="F109" s="45">
        <f t="shared" ref="F109:F111" si="33">D109*(1+E109)</f>
        <v>5</v>
      </c>
      <c r="G109" s="43" t="s">
        <v>43</v>
      </c>
      <c r="H109" s="54">
        <v>200</v>
      </c>
      <c r="I109" s="13">
        <f t="shared" si="32"/>
        <v>1000</v>
      </c>
      <c r="J109" s="14"/>
    </row>
    <row r="110" spans="1:11" ht="15.75" x14ac:dyDescent="0.25">
      <c r="A110" s="47">
        <f>IF(F110&lt;&gt;"",1+MAX($A$6:A109),"")</f>
        <v>75</v>
      </c>
      <c r="B110" s="9"/>
      <c r="C110" s="50" t="s">
        <v>164</v>
      </c>
      <c r="D110" s="45">
        <v>7</v>
      </c>
      <c r="E110" s="10">
        <v>0</v>
      </c>
      <c r="F110" s="45">
        <f t="shared" si="33"/>
        <v>7</v>
      </c>
      <c r="G110" s="43" t="s">
        <v>43</v>
      </c>
      <c r="H110" s="54">
        <v>400</v>
      </c>
      <c r="I110" s="13">
        <f t="shared" si="32"/>
        <v>2800</v>
      </c>
      <c r="J110" s="14"/>
    </row>
    <row r="111" spans="1:11" ht="15.75" x14ac:dyDescent="0.25">
      <c r="A111" s="47">
        <f>IF(F111&lt;&gt;"",1+MAX($A$6:A110),"")</f>
        <v>76</v>
      </c>
      <c r="B111" s="9"/>
      <c r="C111" s="50" t="s">
        <v>165</v>
      </c>
      <c r="D111" s="45">
        <v>5</v>
      </c>
      <c r="E111" s="10">
        <v>0</v>
      </c>
      <c r="F111" s="45">
        <f t="shared" si="33"/>
        <v>5</v>
      </c>
      <c r="G111" s="43" t="s">
        <v>43</v>
      </c>
      <c r="H111" s="54">
        <v>500</v>
      </c>
      <c r="I111" s="13">
        <f t="shared" si="32"/>
        <v>2500</v>
      </c>
      <c r="J111" s="14"/>
    </row>
    <row r="112" spans="1:11" ht="16.5" thickBot="1" x14ac:dyDescent="0.3">
      <c r="A112" s="47" t="str">
        <f>IF(F112&lt;&gt;"",1+MAX($A$6:A111),"")</f>
        <v/>
      </c>
      <c r="B112" s="9"/>
      <c r="C112" s="44"/>
      <c r="D112" s="45"/>
      <c r="E112" s="10"/>
      <c r="F112" s="45"/>
      <c r="G112" s="43"/>
      <c r="H112" s="12"/>
      <c r="I112" s="13"/>
      <c r="J112" s="14"/>
    </row>
    <row r="113" spans="1:11" ht="16.5" thickBot="1" x14ac:dyDescent="0.3">
      <c r="A113" s="48" t="str">
        <f>IF(F113&lt;&gt;"",1+MAX($A$6:A112),"")</f>
        <v/>
      </c>
      <c r="B113" s="18" t="s">
        <v>29</v>
      </c>
      <c r="C113" s="19" t="s">
        <v>30</v>
      </c>
      <c r="D113" s="20"/>
      <c r="E113" s="20"/>
      <c r="F113" s="20"/>
      <c r="G113" s="20"/>
      <c r="H113" s="20"/>
      <c r="I113" s="20"/>
      <c r="J113" s="21">
        <f>SUM(I114:I126)</f>
        <v>18393.760000000002</v>
      </c>
    </row>
    <row r="114" spans="1:11" ht="15.75" x14ac:dyDescent="0.25">
      <c r="A114" s="47"/>
      <c r="B114" s="9"/>
      <c r="C114" s="44"/>
      <c r="D114" s="45"/>
      <c r="E114" s="10"/>
      <c r="F114" s="45"/>
      <c r="G114" s="43"/>
      <c r="H114" s="12"/>
      <c r="I114" s="13"/>
      <c r="J114" s="14"/>
    </row>
    <row r="115" spans="1:11" ht="15.75" x14ac:dyDescent="0.25">
      <c r="A115" s="47">
        <f>IF(F115&lt;&gt;"",1+MAX($A$6:A114),"")</f>
        <v>77</v>
      </c>
      <c r="B115" s="9"/>
      <c r="C115" s="44" t="s">
        <v>166</v>
      </c>
      <c r="D115" s="45">
        <v>648</v>
      </c>
      <c r="E115" s="10">
        <v>0.1</v>
      </c>
      <c r="F115" s="45">
        <f t="shared" ref="F115" si="34">D115*(1+E115)</f>
        <v>712.80000000000007</v>
      </c>
      <c r="G115" s="43" t="s">
        <v>40</v>
      </c>
      <c r="H115" s="54">
        <v>2.1</v>
      </c>
      <c r="I115" s="13">
        <f t="shared" ref="I115" si="35">H115*F115</f>
        <v>1496.88</v>
      </c>
      <c r="J115" s="14"/>
    </row>
    <row r="116" spans="1:11" ht="15.75" x14ac:dyDescent="0.25">
      <c r="A116" s="47">
        <f>IF(F116&lt;&gt;"",1+MAX($A$6:A115),"")</f>
        <v>78</v>
      </c>
      <c r="B116" s="9"/>
      <c r="C116" s="44" t="s">
        <v>279</v>
      </c>
      <c r="D116" s="45">
        <v>2905</v>
      </c>
      <c r="E116" s="10">
        <v>0.1</v>
      </c>
      <c r="F116" s="45">
        <f t="shared" ref="F116" si="36">D116*(1+E116)</f>
        <v>3195.5000000000005</v>
      </c>
      <c r="G116" s="43" t="s">
        <v>40</v>
      </c>
      <c r="H116" s="54">
        <v>2.8</v>
      </c>
      <c r="I116" s="13">
        <f t="shared" ref="I116" si="37">H116*F116</f>
        <v>8947.4000000000015</v>
      </c>
      <c r="J116" s="14"/>
    </row>
    <row r="117" spans="1:11" ht="15.75" x14ac:dyDescent="0.25">
      <c r="A117" s="47" t="str">
        <f>IF(F117&lt;&gt;"",1+MAX($A$6:A115),"")</f>
        <v/>
      </c>
      <c r="B117" s="9"/>
      <c r="C117" s="44" t="s">
        <v>39</v>
      </c>
      <c r="D117" s="45"/>
      <c r="E117" s="10"/>
      <c r="F117" s="45"/>
      <c r="G117" s="43"/>
      <c r="H117" s="12"/>
      <c r="I117" s="13"/>
      <c r="J117" s="14"/>
    </row>
    <row r="118" spans="1:11" s="56" customFormat="1" ht="15.75" x14ac:dyDescent="0.25">
      <c r="A118" s="47" t="str">
        <f>IF(F118&lt;&gt;"",1+MAX($A$6:A117),"")</f>
        <v/>
      </c>
      <c r="B118" s="52"/>
      <c r="C118" s="53" t="s">
        <v>167</v>
      </c>
      <c r="D118" s="54"/>
      <c r="E118" s="10"/>
      <c r="F118" s="45"/>
      <c r="G118" s="43"/>
      <c r="H118" s="54"/>
      <c r="I118" s="13"/>
      <c r="J118" s="55"/>
      <c r="K118"/>
    </row>
    <row r="119" spans="1:11" s="56" customFormat="1" ht="15.75" x14ac:dyDescent="0.25">
      <c r="A119" s="47">
        <f>IF(F119&lt;&gt;"",1+MAX($A$6:A118),"")</f>
        <v>79</v>
      </c>
      <c r="B119" s="52"/>
      <c r="C119" s="58" t="s">
        <v>168</v>
      </c>
      <c r="D119" s="54">
        <v>178</v>
      </c>
      <c r="E119" s="10">
        <v>0.1</v>
      </c>
      <c r="F119" s="45">
        <f t="shared" ref="F119" si="38">D119*(1+E119)</f>
        <v>195.8</v>
      </c>
      <c r="G119" s="43" t="s">
        <v>40</v>
      </c>
      <c r="H119" s="54">
        <v>14.6</v>
      </c>
      <c r="I119" s="13">
        <f t="shared" ref="I119" si="39">H119*F119</f>
        <v>2858.6800000000003</v>
      </c>
      <c r="J119" s="55"/>
      <c r="K119"/>
    </row>
    <row r="120" spans="1:11" s="56" customFormat="1" ht="15.75" x14ac:dyDescent="0.25">
      <c r="A120" s="47">
        <f>IF(F120&lt;&gt;"",1+MAX($A$6:A119),"")</f>
        <v>80</v>
      </c>
      <c r="B120" s="52"/>
      <c r="C120" s="58" t="s">
        <v>276</v>
      </c>
      <c r="D120" s="54">
        <v>178</v>
      </c>
      <c r="E120" s="10">
        <v>0.1</v>
      </c>
      <c r="F120" s="45">
        <f t="shared" ref="F120:F125" si="40">D120*(1+E120)</f>
        <v>195.8</v>
      </c>
      <c r="G120" s="43" t="s">
        <v>40</v>
      </c>
      <c r="H120" s="54">
        <v>4.5999999999999996</v>
      </c>
      <c r="I120" s="13">
        <f t="shared" ref="I120:I125" si="41">H120*F120</f>
        <v>900.68</v>
      </c>
      <c r="J120" s="55"/>
      <c r="K120"/>
    </row>
    <row r="121" spans="1:11" s="56" customFormat="1" ht="15.75" x14ac:dyDescent="0.25">
      <c r="A121" s="47">
        <f>IF(F121&lt;&gt;"",1+MAX($A$6:A120),"")</f>
        <v>81</v>
      </c>
      <c r="B121" s="52"/>
      <c r="C121" s="58" t="s">
        <v>272</v>
      </c>
      <c r="D121" s="54">
        <v>178</v>
      </c>
      <c r="E121" s="10">
        <v>0.1</v>
      </c>
      <c r="F121" s="45">
        <f t="shared" si="40"/>
        <v>195.8</v>
      </c>
      <c r="G121" s="43" t="s">
        <v>40</v>
      </c>
      <c r="H121" s="54">
        <v>5.2</v>
      </c>
      <c r="I121" s="13">
        <f t="shared" si="41"/>
        <v>1018.1600000000001</v>
      </c>
      <c r="J121" s="55"/>
      <c r="K121"/>
    </row>
    <row r="122" spans="1:11" s="56" customFormat="1" ht="15.75" x14ac:dyDescent="0.25">
      <c r="A122" s="47">
        <f>IF(F122&lt;&gt;"",1+MAX($A$6:A121),"")</f>
        <v>82</v>
      </c>
      <c r="B122" s="52"/>
      <c r="C122" s="58" t="s">
        <v>273</v>
      </c>
      <c r="D122" s="54">
        <v>178</v>
      </c>
      <c r="E122" s="10">
        <v>0.1</v>
      </c>
      <c r="F122" s="45">
        <f t="shared" si="40"/>
        <v>195.8</v>
      </c>
      <c r="G122" s="43" t="s">
        <v>40</v>
      </c>
      <c r="H122" s="54">
        <v>2.4</v>
      </c>
      <c r="I122" s="13">
        <f t="shared" si="41"/>
        <v>469.92</v>
      </c>
      <c r="J122" s="55"/>
      <c r="K122"/>
    </row>
    <row r="123" spans="1:11" s="56" customFormat="1" ht="15.75" x14ac:dyDescent="0.25">
      <c r="A123" s="47">
        <f>IF(F123&lt;&gt;"",1+MAX($A$6:A122),"")</f>
        <v>83</v>
      </c>
      <c r="B123" s="52"/>
      <c r="C123" s="58" t="s">
        <v>274</v>
      </c>
      <c r="D123" s="54">
        <v>178</v>
      </c>
      <c r="E123" s="10">
        <v>0.1</v>
      </c>
      <c r="F123" s="45">
        <f t="shared" si="40"/>
        <v>195.8</v>
      </c>
      <c r="G123" s="43" t="s">
        <v>40</v>
      </c>
      <c r="H123" s="54">
        <v>2.6</v>
      </c>
      <c r="I123" s="13">
        <f t="shared" si="41"/>
        <v>509.08000000000004</v>
      </c>
      <c r="J123" s="55"/>
      <c r="K123"/>
    </row>
    <row r="124" spans="1:11" s="56" customFormat="1" ht="15.75" x14ac:dyDescent="0.25">
      <c r="A124" s="47">
        <f>IF(F124&lt;&gt;"",1+MAX($A$6:A123),"")</f>
        <v>84</v>
      </c>
      <c r="B124" s="52"/>
      <c r="C124" s="58" t="s">
        <v>275</v>
      </c>
      <c r="D124" s="54">
        <v>178</v>
      </c>
      <c r="E124" s="10">
        <v>0.1</v>
      </c>
      <c r="F124" s="45">
        <f t="shared" si="40"/>
        <v>195.8</v>
      </c>
      <c r="G124" s="43" t="s">
        <v>40</v>
      </c>
      <c r="H124" s="54">
        <v>4.5999999999999996</v>
      </c>
      <c r="I124" s="13">
        <f t="shared" si="41"/>
        <v>900.68</v>
      </c>
      <c r="J124" s="55"/>
      <c r="K124"/>
    </row>
    <row r="125" spans="1:11" s="56" customFormat="1" ht="15.75" x14ac:dyDescent="0.25">
      <c r="A125" s="47">
        <f>IF(F125&lt;&gt;"",1+MAX($A$6:A124),"")</f>
        <v>85</v>
      </c>
      <c r="B125" s="52"/>
      <c r="C125" s="58" t="s">
        <v>277</v>
      </c>
      <c r="D125" s="54">
        <v>178</v>
      </c>
      <c r="E125" s="10">
        <v>0.1</v>
      </c>
      <c r="F125" s="45">
        <f t="shared" si="40"/>
        <v>195.8</v>
      </c>
      <c r="G125" s="43" t="s">
        <v>40</v>
      </c>
      <c r="H125" s="54">
        <v>6.6</v>
      </c>
      <c r="I125" s="13">
        <f t="shared" si="41"/>
        <v>1292.28</v>
      </c>
      <c r="J125" s="55"/>
      <c r="K125"/>
    </row>
    <row r="126" spans="1:11" ht="16.5" thickBot="1" x14ac:dyDescent="0.3">
      <c r="A126" s="47" t="str">
        <f>IF(F126&lt;&gt;"",1+MAX($A$6:A125),"")</f>
        <v/>
      </c>
      <c r="B126" s="9"/>
      <c r="C126" s="44" t="s">
        <v>39</v>
      </c>
      <c r="D126" s="45"/>
      <c r="E126" s="10"/>
      <c r="F126" s="45"/>
      <c r="G126" s="43"/>
      <c r="H126" s="12"/>
      <c r="I126" s="13"/>
      <c r="J126" s="14"/>
    </row>
    <row r="127" spans="1:11" ht="16.5" thickBot="1" x14ac:dyDescent="0.3">
      <c r="A127" s="48" t="str">
        <f>IF(F127&lt;&gt;"",1+MAX($A$6:A126),"")</f>
        <v/>
      </c>
      <c r="B127" s="18" t="s">
        <v>12</v>
      </c>
      <c r="C127" s="19" t="s">
        <v>14</v>
      </c>
      <c r="D127" s="20"/>
      <c r="E127" s="20"/>
      <c r="F127" s="20"/>
      <c r="G127" s="20"/>
      <c r="H127" s="20"/>
      <c r="I127" s="20"/>
      <c r="J127" s="21">
        <f>SUM(I128:I162)</f>
        <v>61350</v>
      </c>
    </row>
    <row r="128" spans="1:11" ht="15.75" x14ac:dyDescent="0.25">
      <c r="A128" s="47" t="str">
        <f>IF(F128&lt;&gt;"",1+MAX($A$6:A127),"")</f>
        <v/>
      </c>
      <c r="B128" s="9"/>
      <c r="C128" s="30"/>
      <c r="D128" s="29"/>
      <c r="E128" s="10"/>
      <c r="F128" s="11"/>
      <c r="G128" s="28"/>
      <c r="H128" s="12"/>
      <c r="I128" s="13"/>
      <c r="J128" s="14"/>
    </row>
    <row r="129" spans="1:10" ht="15.75" x14ac:dyDescent="0.25">
      <c r="A129" s="47">
        <f>IF(F129&lt;&gt;"",1+MAX($A$6:A128),"")</f>
        <v>86</v>
      </c>
      <c r="B129" s="9"/>
      <c r="C129" s="44" t="s">
        <v>169</v>
      </c>
      <c r="D129" s="29">
        <v>1</v>
      </c>
      <c r="E129" s="10">
        <v>0</v>
      </c>
      <c r="F129" s="45">
        <f t="shared" ref="F129" si="42">D129*(1+E129)</f>
        <v>1</v>
      </c>
      <c r="G129" s="28" t="s">
        <v>43</v>
      </c>
      <c r="H129" s="12">
        <v>1400</v>
      </c>
      <c r="I129" s="13">
        <f t="shared" ref="I129" si="43">H129*F129</f>
        <v>1400</v>
      </c>
      <c r="J129" s="14"/>
    </row>
    <row r="130" spans="1:10" ht="15.75" x14ac:dyDescent="0.25">
      <c r="A130" s="47" t="str">
        <f>IF(F130&lt;&gt;"",1+MAX($A$6:A129),"")</f>
        <v/>
      </c>
      <c r="B130" s="9"/>
      <c r="C130" s="30" t="s">
        <v>39</v>
      </c>
      <c r="D130" s="29"/>
      <c r="E130" s="10"/>
      <c r="F130" s="11"/>
      <c r="G130" s="28"/>
      <c r="H130" s="12"/>
      <c r="I130" s="13"/>
      <c r="J130" s="14"/>
    </row>
    <row r="131" spans="1:10" ht="15.75" x14ac:dyDescent="0.25">
      <c r="A131" s="47" t="str">
        <f>IF(F131&lt;&gt;"",1+MAX($A$6:A130),"")</f>
        <v/>
      </c>
      <c r="B131" s="9"/>
      <c r="C131" s="46" t="s">
        <v>21</v>
      </c>
      <c r="D131" s="29"/>
      <c r="E131" s="10"/>
      <c r="F131" s="11"/>
      <c r="G131" s="28"/>
      <c r="H131" s="12"/>
      <c r="I131" s="13"/>
      <c r="J131" s="14"/>
    </row>
    <row r="132" spans="1:10" ht="30" x14ac:dyDescent="0.25">
      <c r="A132" s="47">
        <f>IF(F132&lt;&gt;"",1+MAX($A$6:A131),"")</f>
        <v>87</v>
      </c>
      <c r="B132" s="9"/>
      <c r="C132" s="44" t="s">
        <v>60</v>
      </c>
      <c r="D132" s="29">
        <v>2</v>
      </c>
      <c r="E132" s="10">
        <v>0</v>
      </c>
      <c r="F132" s="45">
        <f t="shared" ref="F132:F151" si="44">D132*(1+E132)</f>
        <v>2</v>
      </c>
      <c r="G132" s="28" t="s">
        <v>43</v>
      </c>
      <c r="H132" s="12">
        <v>850</v>
      </c>
      <c r="I132" s="13">
        <f t="shared" ref="I132:I151" si="45">H132*F132</f>
        <v>1700</v>
      </c>
      <c r="J132" s="14"/>
    </row>
    <row r="133" spans="1:10" ht="30" x14ac:dyDescent="0.25">
      <c r="A133" s="47">
        <f>IF(F133&lt;&gt;"",1+MAX($A$6:A132),"")</f>
        <v>88</v>
      </c>
      <c r="B133" s="9"/>
      <c r="C133" s="44" t="s">
        <v>61</v>
      </c>
      <c r="D133" s="29">
        <v>2</v>
      </c>
      <c r="E133" s="10">
        <v>0</v>
      </c>
      <c r="F133" s="45">
        <f t="shared" si="44"/>
        <v>2</v>
      </c>
      <c r="G133" s="28" t="s">
        <v>43</v>
      </c>
      <c r="H133" s="12">
        <v>900</v>
      </c>
      <c r="I133" s="13">
        <f t="shared" si="45"/>
        <v>1800</v>
      </c>
      <c r="J133" s="14"/>
    </row>
    <row r="134" spans="1:10" ht="30" x14ac:dyDescent="0.25">
      <c r="A134" s="47">
        <f>IF(F134&lt;&gt;"",1+MAX($A$6:A133),"")</f>
        <v>89</v>
      </c>
      <c r="B134" s="9"/>
      <c r="C134" s="44" t="s">
        <v>62</v>
      </c>
      <c r="D134" s="29">
        <v>3</v>
      </c>
      <c r="E134" s="10">
        <v>0</v>
      </c>
      <c r="F134" s="45">
        <f t="shared" si="44"/>
        <v>3</v>
      </c>
      <c r="G134" s="28" t="s">
        <v>43</v>
      </c>
      <c r="H134" s="12">
        <v>1000</v>
      </c>
      <c r="I134" s="13">
        <f t="shared" si="45"/>
        <v>3000</v>
      </c>
      <c r="J134" s="14"/>
    </row>
    <row r="135" spans="1:10" ht="30" x14ac:dyDescent="0.25">
      <c r="A135" s="47">
        <f>IF(F135&lt;&gt;"",1+MAX($A$6:A134),"")</f>
        <v>90</v>
      </c>
      <c r="B135" s="9"/>
      <c r="C135" s="44" t="s">
        <v>63</v>
      </c>
      <c r="D135" s="29">
        <v>8</v>
      </c>
      <c r="E135" s="10">
        <v>0</v>
      </c>
      <c r="F135" s="45">
        <f t="shared" si="44"/>
        <v>8</v>
      </c>
      <c r="G135" s="28" t="s">
        <v>43</v>
      </c>
      <c r="H135" s="12">
        <v>1000</v>
      </c>
      <c r="I135" s="13">
        <f t="shared" si="45"/>
        <v>8000</v>
      </c>
      <c r="J135" s="14"/>
    </row>
    <row r="136" spans="1:10" ht="30" x14ac:dyDescent="0.25">
      <c r="A136" s="47">
        <f>IF(F136&lt;&gt;"",1+MAX($A$6:A135),"")</f>
        <v>91</v>
      </c>
      <c r="B136" s="9"/>
      <c r="C136" s="44" t="s">
        <v>64</v>
      </c>
      <c r="D136" s="29">
        <v>1</v>
      </c>
      <c r="E136" s="10">
        <v>0</v>
      </c>
      <c r="F136" s="45">
        <f t="shared" si="44"/>
        <v>1</v>
      </c>
      <c r="G136" s="28" t="s">
        <v>43</v>
      </c>
      <c r="H136" s="12">
        <v>1000</v>
      </c>
      <c r="I136" s="13">
        <f t="shared" si="45"/>
        <v>1000</v>
      </c>
      <c r="J136" s="14"/>
    </row>
    <row r="137" spans="1:10" ht="30" x14ac:dyDescent="0.25">
      <c r="A137" s="47">
        <f>IF(F137&lt;&gt;"",1+MAX($A$6:A136),"")</f>
        <v>92</v>
      </c>
      <c r="B137" s="9"/>
      <c r="C137" s="44" t="s">
        <v>65</v>
      </c>
      <c r="D137" s="29">
        <v>4</v>
      </c>
      <c r="E137" s="10">
        <v>0</v>
      </c>
      <c r="F137" s="45">
        <f t="shared" si="44"/>
        <v>4</v>
      </c>
      <c r="G137" s="28" t="s">
        <v>43</v>
      </c>
      <c r="H137" s="12">
        <v>1000</v>
      </c>
      <c r="I137" s="13">
        <f t="shared" si="45"/>
        <v>4000</v>
      </c>
      <c r="J137" s="14"/>
    </row>
    <row r="138" spans="1:10" ht="30" x14ac:dyDescent="0.25">
      <c r="A138" s="47">
        <f>IF(F138&lt;&gt;"",1+MAX($A$6:A137),"")</f>
        <v>93</v>
      </c>
      <c r="B138" s="9"/>
      <c r="C138" s="44" t="s">
        <v>66</v>
      </c>
      <c r="D138" s="29">
        <v>1</v>
      </c>
      <c r="E138" s="10">
        <v>0</v>
      </c>
      <c r="F138" s="45">
        <f t="shared" si="44"/>
        <v>1</v>
      </c>
      <c r="G138" s="28" t="s">
        <v>43</v>
      </c>
      <c r="H138" s="12">
        <v>1100</v>
      </c>
      <c r="I138" s="13">
        <f t="shared" si="45"/>
        <v>1100</v>
      </c>
      <c r="J138" s="14"/>
    </row>
    <row r="139" spans="1:10" ht="30" x14ac:dyDescent="0.25">
      <c r="A139" s="47">
        <f>IF(F139&lt;&gt;"",1+MAX($A$6:A138),"")</f>
        <v>94</v>
      </c>
      <c r="B139" s="9"/>
      <c r="C139" s="44" t="s">
        <v>67</v>
      </c>
      <c r="D139" s="29">
        <v>2</v>
      </c>
      <c r="E139" s="10">
        <v>0</v>
      </c>
      <c r="F139" s="45">
        <f t="shared" si="44"/>
        <v>2</v>
      </c>
      <c r="G139" s="28" t="s">
        <v>43</v>
      </c>
      <c r="H139" s="12">
        <v>1100</v>
      </c>
      <c r="I139" s="13">
        <f t="shared" si="45"/>
        <v>2200</v>
      </c>
      <c r="J139" s="14"/>
    </row>
    <row r="140" spans="1:10" ht="30" x14ac:dyDescent="0.25">
      <c r="A140" s="47">
        <f>IF(F140&lt;&gt;"",1+MAX($A$6:A139),"")</f>
        <v>95</v>
      </c>
      <c r="B140" s="9"/>
      <c r="C140" s="44" t="s">
        <v>68</v>
      </c>
      <c r="D140" s="29">
        <v>1</v>
      </c>
      <c r="E140" s="10">
        <v>0</v>
      </c>
      <c r="F140" s="45">
        <f t="shared" si="44"/>
        <v>1</v>
      </c>
      <c r="G140" s="28" t="s">
        <v>43</v>
      </c>
      <c r="H140" s="12">
        <v>1250</v>
      </c>
      <c r="I140" s="13">
        <f t="shared" si="45"/>
        <v>1250</v>
      </c>
      <c r="J140" s="14"/>
    </row>
    <row r="141" spans="1:10" ht="30" x14ac:dyDescent="0.25">
      <c r="A141" s="47">
        <f>IF(F141&lt;&gt;"",1+MAX($A$6:A140),"")</f>
        <v>96</v>
      </c>
      <c r="B141" s="9"/>
      <c r="C141" s="44" t="s">
        <v>84</v>
      </c>
      <c r="D141" s="29">
        <v>4</v>
      </c>
      <c r="E141" s="10">
        <v>0</v>
      </c>
      <c r="F141" s="45">
        <f t="shared" si="44"/>
        <v>4</v>
      </c>
      <c r="G141" s="28" t="s">
        <v>43</v>
      </c>
      <c r="H141" s="12">
        <v>1050</v>
      </c>
      <c r="I141" s="13">
        <f t="shared" si="45"/>
        <v>4200</v>
      </c>
      <c r="J141" s="14"/>
    </row>
    <row r="142" spans="1:10" ht="30" x14ac:dyDescent="0.25">
      <c r="A142" s="47">
        <f>IF(F142&lt;&gt;"",1+MAX($A$6:A141),"")</f>
        <v>97</v>
      </c>
      <c r="B142" s="9"/>
      <c r="C142" s="44" t="s">
        <v>69</v>
      </c>
      <c r="D142" s="29">
        <v>5</v>
      </c>
      <c r="E142" s="10">
        <v>0</v>
      </c>
      <c r="F142" s="45">
        <f t="shared" si="44"/>
        <v>5</v>
      </c>
      <c r="G142" s="28" t="s">
        <v>43</v>
      </c>
      <c r="H142" s="12">
        <v>1100</v>
      </c>
      <c r="I142" s="13">
        <f t="shared" si="45"/>
        <v>5500</v>
      </c>
      <c r="J142" s="14"/>
    </row>
    <row r="143" spans="1:10" ht="45" x14ac:dyDescent="0.25">
      <c r="A143" s="47">
        <f>IF(F143&lt;&gt;"",1+MAX($A$6:A142),"")</f>
        <v>98</v>
      </c>
      <c r="B143" s="9"/>
      <c r="C143" s="44" t="s">
        <v>170</v>
      </c>
      <c r="D143" s="29">
        <v>1</v>
      </c>
      <c r="E143" s="10">
        <v>0</v>
      </c>
      <c r="F143" s="45">
        <f t="shared" si="44"/>
        <v>1</v>
      </c>
      <c r="G143" s="28" t="s">
        <v>43</v>
      </c>
      <c r="H143" s="12">
        <v>1150</v>
      </c>
      <c r="I143" s="13">
        <f t="shared" si="45"/>
        <v>1150</v>
      </c>
      <c r="J143" s="14"/>
    </row>
    <row r="144" spans="1:10" ht="45" x14ac:dyDescent="0.25">
      <c r="A144" s="47">
        <f>IF(F144&lt;&gt;"",1+MAX($A$6:A143),"")</f>
        <v>99</v>
      </c>
      <c r="B144" s="9"/>
      <c r="C144" s="44" t="s">
        <v>70</v>
      </c>
      <c r="D144" s="29">
        <v>1</v>
      </c>
      <c r="E144" s="10">
        <v>0</v>
      </c>
      <c r="F144" s="45">
        <f t="shared" si="44"/>
        <v>1</v>
      </c>
      <c r="G144" s="28" t="s">
        <v>43</v>
      </c>
      <c r="H144" s="12">
        <v>1200</v>
      </c>
      <c r="I144" s="13">
        <f t="shared" si="45"/>
        <v>1200</v>
      </c>
      <c r="J144" s="14"/>
    </row>
    <row r="145" spans="1:10" ht="45" x14ac:dyDescent="0.25">
      <c r="A145" s="47">
        <f>IF(F145&lt;&gt;"",1+MAX($A$6:A144),"")</f>
        <v>100</v>
      </c>
      <c r="B145" s="9"/>
      <c r="C145" s="44" t="s">
        <v>85</v>
      </c>
      <c r="D145" s="29">
        <v>1</v>
      </c>
      <c r="E145" s="10">
        <v>0</v>
      </c>
      <c r="F145" s="45">
        <f t="shared" si="44"/>
        <v>1</v>
      </c>
      <c r="G145" s="28" t="s">
        <v>43</v>
      </c>
      <c r="H145" s="12">
        <v>1200</v>
      </c>
      <c r="I145" s="13">
        <f t="shared" si="45"/>
        <v>1200</v>
      </c>
      <c r="J145" s="14"/>
    </row>
    <row r="146" spans="1:10" ht="30" x14ac:dyDescent="0.25">
      <c r="A146" s="47">
        <f>IF(F146&lt;&gt;"",1+MAX($A$6:A145),"")</f>
        <v>101</v>
      </c>
      <c r="B146" s="9"/>
      <c r="C146" s="44" t="s">
        <v>71</v>
      </c>
      <c r="D146" s="29">
        <v>1</v>
      </c>
      <c r="E146" s="10">
        <v>0</v>
      </c>
      <c r="F146" s="45">
        <f t="shared" si="44"/>
        <v>1</v>
      </c>
      <c r="G146" s="28" t="s">
        <v>43</v>
      </c>
      <c r="H146" s="12">
        <v>1150</v>
      </c>
      <c r="I146" s="13">
        <f t="shared" si="45"/>
        <v>1150</v>
      </c>
      <c r="J146" s="14"/>
    </row>
    <row r="147" spans="1:10" ht="60" x14ac:dyDescent="0.25">
      <c r="A147" s="47">
        <f>IF(F147&lt;&gt;"",1+MAX($A$6:A146),"")</f>
        <v>102</v>
      </c>
      <c r="B147" s="9"/>
      <c r="C147" s="44" t="s">
        <v>171</v>
      </c>
      <c r="D147" s="29">
        <v>2</v>
      </c>
      <c r="E147" s="10">
        <v>0</v>
      </c>
      <c r="F147" s="45">
        <f t="shared" si="44"/>
        <v>2</v>
      </c>
      <c r="G147" s="28" t="s">
        <v>43</v>
      </c>
      <c r="H147" s="12">
        <v>1100</v>
      </c>
      <c r="I147" s="13">
        <f t="shared" si="45"/>
        <v>2200</v>
      </c>
      <c r="J147" s="14"/>
    </row>
    <row r="148" spans="1:10" ht="45" x14ac:dyDescent="0.25">
      <c r="A148" s="47">
        <f>IF(F148&lt;&gt;"",1+MAX($A$6:A147),"")</f>
        <v>103</v>
      </c>
      <c r="B148" s="9"/>
      <c r="C148" s="44" t="s">
        <v>72</v>
      </c>
      <c r="D148" s="29">
        <v>1</v>
      </c>
      <c r="E148" s="10">
        <v>0</v>
      </c>
      <c r="F148" s="45">
        <f t="shared" si="44"/>
        <v>1</v>
      </c>
      <c r="G148" s="28" t="s">
        <v>43</v>
      </c>
      <c r="H148" s="12">
        <v>1150</v>
      </c>
      <c r="I148" s="13">
        <f t="shared" si="45"/>
        <v>1150</v>
      </c>
      <c r="J148" s="14"/>
    </row>
    <row r="149" spans="1:10" ht="30" x14ac:dyDescent="0.25">
      <c r="A149" s="47">
        <f>IF(F149&lt;&gt;"",1+MAX($A$6:A148),"")</f>
        <v>104</v>
      </c>
      <c r="B149" s="9"/>
      <c r="C149" s="44" t="s">
        <v>73</v>
      </c>
      <c r="D149" s="29">
        <v>1</v>
      </c>
      <c r="E149" s="10">
        <v>0</v>
      </c>
      <c r="F149" s="45">
        <f t="shared" si="44"/>
        <v>1</v>
      </c>
      <c r="G149" s="28" t="s">
        <v>43</v>
      </c>
      <c r="H149" s="12">
        <v>1150</v>
      </c>
      <c r="I149" s="13">
        <f t="shared" si="45"/>
        <v>1150</v>
      </c>
      <c r="J149" s="14"/>
    </row>
    <row r="150" spans="1:10" ht="30" x14ac:dyDescent="0.25">
      <c r="A150" s="47">
        <f>IF(F150&lt;&gt;"",1+MAX($A$6:A149),"")</f>
        <v>105</v>
      </c>
      <c r="B150" s="9"/>
      <c r="C150" s="44" t="s">
        <v>74</v>
      </c>
      <c r="D150" s="29">
        <v>1</v>
      </c>
      <c r="E150" s="10">
        <v>0</v>
      </c>
      <c r="F150" s="45">
        <f t="shared" si="44"/>
        <v>1</v>
      </c>
      <c r="G150" s="28" t="s">
        <v>43</v>
      </c>
      <c r="H150" s="12">
        <v>1050</v>
      </c>
      <c r="I150" s="13">
        <f t="shared" si="45"/>
        <v>1050</v>
      </c>
      <c r="J150" s="14"/>
    </row>
    <row r="151" spans="1:10" ht="30" x14ac:dyDescent="0.25">
      <c r="A151" s="47">
        <f>IF(F151&lt;&gt;"",1+MAX($A$6:A150),"")</f>
        <v>106</v>
      </c>
      <c r="B151" s="9"/>
      <c r="C151" s="44" t="s">
        <v>75</v>
      </c>
      <c r="D151" s="29">
        <v>1</v>
      </c>
      <c r="E151" s="10">
        <v>0</v>
      </c>
      <c r="F151" s="45">
        <f t="shared" si="44"/>
        <v>1</v>
      </c>
      <c r="G151" s="28" t="s">
        <v>43</v>
      </c>
      <c r="H151" s="12">
        <v>1150</v>
      </c>
      <c r="I151" s="13">
        <f t="shared" si="45"/>
        <v>1150</v>
      </c>
      <c r="J151" s="14"/>
    </row>
    <row r="152" spans="1:10" ht="15.75" x14ac:dyDescent="0.25">
      <c r="A152" s="47" t="str">
        <f>IF(F152&lt;&gt;"",1+MAX($A$6:A151),"")</f>
        <v/>
      </c>
      <c r="B152" s="9"/>
      <c r="C152" s="46" t="s">
        <v>39</v>
      </c>
      <c r="D152" s="29"/>
      <c r="E152" s="10"/>
      <c r="F152" s="45"/>
      <c r="G152" s="28"/>
      <c r="H152" s="12"/>
      <c r="I152" s="13"/>
      <c r="J152" s="14"/>
    </row>
    <row r="153" spans="1:10" ht="15.75" x14ac:dyDescent="0.25">
      <c r="A153" s="47" t="str">
        <f>IF(F153&lt;&gt;"",1+MAX($A$6:A152),"")</f>
        <v/>
      </c>
      <c r="B153" s="9"/>
      <c r="C153" s="46" t="s">
        <v>38</v>
      </c>
      <c r="D153" s="29"/>
      <c r="E153" s="10"/>
      <c r="F153" s="45"/>
      <c r="G153" s="28"/>
      <c r="H153" s="12"/>
      <c r="I153" s="13"/>
      <c r="J153" s="14"/>
    </row>
    <row r="154" spans="1:10" ht="60" x14ac:dyDescent="0.25">
      <c r="A154" s="47">
        <f>IF(F154&lt;&gt;"",1+MAX($A$6:A153),"")</f>
        <v>107</v>
      </c>
      <c r="B154" s="9"/>
      <c r="C154" s="44" t="s">
        <v>76</v>
      </c>
      <c r="D154" s="29">
        <v>1</v>
      </c>
      <c r="E154" s="10">
        <v>0</v>
      </c>
      <c r="F154" s="45">
        <f t="shared" ref="F154:F161" si="46">D154*(1+E154)</f>
        <v>1</v>
      </c>
      <c r="G154" s="28" t="s">
        <v>43</v>
      </c>
      <c r="H154" s="12">
        <v>4500</v>
      </c>
      <c r="I154" s="13">
        <f t="shared" ref="I154:I161" si="47">H154*F154</f>
        <v>4500</v>
      </c>
      <c r="J154" s="14"/>
    </row>
    <row r="155" spans="1:10" ht="60" x14ac:dyDescent="0.25">
      <c r="A155" s="47">
        <f>IF(F155&lt;&gt;"",1+MAX($A$6:A154),"")</f>
        <v>108</v>
      </c>
      <c r="B155" s="9"/>
      <c r="C155" s="44" t="s">
        <v>77</v>
      </c>
      <c r="D155" s="29">
        <v>2</v>
      </c>
      <c r="E155" s="10">
        <v>0</v>
      </c>
      <c r="F155" s="45">
        <f t="shared" si="46"/>
        <v>2</v>
      </c>
      <c r="G155" s="28" t="s">
        <v>43</v>
      </c>
      <c r="H155" s="12">
        <v>500</v>
      </c>
      <c r="I155" s="13">
        <f t="shared" si="47"/>
        <v>1000</v>
      </c>
      <c r="J155" s="14"/>
    </row>
    <row r="156" spans="1:10" ht="45" x14ac:dyDescent="0.25">
      <c r="A156" s="47">
        <f>IF(F156&lt;&gt;"",1+MAX($A$6:A155),"")</f>
        <v>109</v>
      </c>
      <c r="B156" s="9"/>
      <c r="C156" s="44" t="s">
        <v>78</v>
      </c>
      <c r="D156" s="29">
        <v>2</v>
      </c>
      <c r="E156" s="10">
        <v>0</v>
      </c>
      <c r="F156" s="45">
        <f t="shared" si="46"/>
        <v>2</v>
      </c>
      <c r="G156" s="28" t="s">
        <v>43</v>
      </c>
      <c r="H156" s="12">
        <v>500</v>
      </c>
      <c r="I156" s="13">
        <f t="shared" si="47"/>
        <v>1000</v>
      </c>
      <c r="J156" s="14"/>
    </row>
    <row r="157" spans="1:10" ht="45" x14ac:dyDescent="0.25">
      <c r="A157" s="47">
        <f>IF(F157&lt;&gt;"",1+MAX($A$6:A156),"")</f>
        <v>110</v>
      </c>
      <c r="B157" s="9"/>
      <c r="C157" s="44" t="s">
        <v>79</v>
      </c>
      <c r="D157" s="29">
        <v>2</v>
      </c>
      <c r="E157" s="10">
        <v>0</v>
      </c>
      <c r="F157" s="45">
        <f t="shared" si="46"/>
        <v>2</v>
      </c>
      <c r="G157" s="28" t="s">
        <v>43</v>
      </c>
      <c r="H157" s="12">
        <v>600</v>
      </c>
      <c r="I157" s="13">
        <f t="shared" si="47"/>
        <v>1200</v>
      </c>
      <c r="J157" s="14"/>
    </row>
    <row r="158" spans="1:10" ht="45" x14ac:dyDescent="0.25">
      <c r="A158" s="47">
        <f>IF(F158&lt;&gt;"",1+MAX($A$6:A157),"")</f>
        <v>111</v>
      </c>
      <c r="B158" s="9"/>
      <c r="C158" s="44" t="s">
        <v>80</v>
      </c>
      <c r="D158" s="29">
        <v>3</v>
      </c>
      <c r="E158" s="10">
        <v>0</v>
      </c>
      <c r="F158" s="45">
        <f t="shared" si="46"/>
        <v>3</v>
      </c>
      <c r="G158" s="28" t="s">
        <v>43</v>
      </c>
      <c r="H158" s="12">
        <v>600</v>
      </c>
      <c r="I158" s="13">
        <f t="shared" si="47"/>
        <v>1800</v>
      </c>
      <c r="J158" s="14"/>
    </row>
    <row r="159" spans="1:10" ht="45" x14ac:dyDescent="0.25">
      <c r="A159" s="47">
        <f>IF(F159&lt;&gt;"",1+MAX($A$6:A158),"")</f>
        <v>112</v>
      </c>
      <c r="B159" s="9"/>
      <c r="C159" s="44" t="s">
        <v>81</v>
      </c>
      <c r="D159" s="29">
        <v>3</v>
      </c>
      <c r="E159" s="10">
        <v>0</v>
      </c>
      <c r="F159" s="45">
        <f t="shared" si="46"/>
        <v>3</v>
      </c>
      <c r="G159" s="28" t="s">
        <v>43</v>
      </c>
      <c r="H159" s="12">
        <v>800</v>
      </c>
      <c r="I159" s="13">
        <f t="shared" si="47"/>
        <v>2400</v>
      </c>
      <c r="J159" s="14"/>
    </row>
    <row r="160" spans="1:10" ht="45" x14ac:dyDescent="0.25">
      <c r="A160" s="47">
        <f>IF(F160&lt;&gt;"",1+MAX($A$6:A159),"")</f>
        <v>113</v>
      </c>
      <c r="B160" s="9"/>
      <c r="C160" s="44" t="s">
        <v>82</v>
      </c>
      <c r="D160" s="29">
        <v>2</v>
      </c>
      <c r="E160" s="10">
        <v>0</v>
      </c>
      <c r="F160" s="45">
        <f t="shared" si="46"/>
        <v>2</v>
      </c>
      <c r="G160" s="28" t="s">
        <v>43</v>
      </c>
      <c r="H160" s="12">
        <v>800</v>
      </c>
      <c r="I160" s="13">
        <f t="shared" si="47"/>
        <v>1600</v>
      </c>
      <c r="J160" s="14"/>
    </row>
    <row r="161" spans="1:10" ht="45" x14ac:dyDescent="0.25">
      <c r="A161" s="47">
        <f>IF(F161&lt;&gt;"",1+MAX($A$6:A160),"")</f>
        <v>114</v>
      </c>
      <c r="B161" s="9"/>
      <c r="C161" s="44" t="s">
        <v>83</v>
      </c>
      <c r="D161" s="29">
        <v>1</v>
      </c>
      <c r="E161" s="10">
        <v>0</v>
      </c>
      <c r="F161" s="45">
        <f t="shared" si="46"/>
        <v>1</v>
      </c>
      <c r="G161" s="28" t="s">
        <v>43</v>
      </c>
      <c r="H161" s="12">
        <v>1300</v>
      </c>
      <c r="I161" s="13">
        <f t="shared" si="47"/>
        <v>1300</v>
      </c>
      <c r="J161" s="14"/>
    </row>
    <row r="162" spans="1:10" ht="16.5" thickBot="1" x14ac:dyDescent="0.3">
      <c r="A162" s="47"/>
      <c r="B162" s="9"/>
      <c r="C162" s="46"/>
      <c r="D162" s="29"/>
      <c r="E162" s="10"/>
      <c r="F162" s="11"/>
      <c r="G162" s="28"/>
      <c r="H162" s="12"/>
      <c r="I162" s="13"/>
      <c r="J162" s="14"/>
    </row>
    <row r="163" spans="1:10" ht="16.5" thickBot="1" x14ac:dyDescent="0.3">
      <c r="A163" s="48" t="str">
        <f>IF(F163&lt;&gt;"",1+MAX($A$6:A162),"")</f>
        <v/>
      </c>
      <c r="B163" s="18" t="s">
        <v>13</v>
      </c>
      <c r="C163" s="19" t="s">
        <v>19</v>
      </c>
      <c r="D163" s="20"/>
      <c r="E163" s="20"/>
      <c r="F163" s="20"/>
      <c r="G163" s="20"/>
      <c r="H163" s="20"/>
      <c r="I163" s="20"/>
      <c r="J163" s="21">
        <f>SUM(I164:I239)</f>
        <v>147117.07999999996</v>
      </c>
    </row>
    <row r="164" spans="1:10" ht="16.5" thickBot="1" x14ac:dyDescent="0.3">
      <c r="A164" s="47"/>
      <c r="B164" s="9"/>
      <c r="C164" s="44"/>
      <c r="D164" s="45"/>
      <c r="E164" s="10"/>
      <c r="F164" s="45"/>
      <c r="G164" s="28"/>
      <c r="H164" s="12"/>
      <c r="I164" s="13"/>
      <c r="J164" s="14"/>
    </row>
    <row r="165" spans="1:10" ht="16.5" thickBot="1" x14ac:dyDescent="0.3">
      <c r="A165" s="48" t="str">
        <f>IF(F165&lt;&gt;"",1+MAX($A$6:A164),"")</f>
        <v/>
      </c>
      <c r="B165" s="18"/>
      <c r="C165" s="61" t="s">
        <v>31</v>
      </c>
      <c r="D165" s="29"/>
      <c r="E165" s="10"/>
      <c r="F165" s="11"/>
      <c r="G165" s="28"/>
      <c r="H165" s="12"/>
      <c r="I165" s="13"/>
      <c r="J165" s="14"/>
    </row>
    <row r="166" spans="1:10" ht="15.75" x14ac:dyDescent="0.25">
      <c r="A166" s="47" t="str">
        <f>IF(F166&lt;&gt;"",1+MAX($A$6:A165),"")</f>
        <v/>
      </c>
      <c r="B166" s="9"/>
      <c r="C166" s="60" t="s">
        <v>172</v>
      </c>
      <c r="D166" s="45"/>
      <c r="E166" s="10"/>
      <c r="F166" s="45"/>
      <c r="G166" s="28"/>
      <c r="H166" s="12"/>
      <c r="I166" s="13"/>
      <c r="J166" s="14"/>
    </row>
    <row r="167" spans="1:10" ht="15.75" x14ac:dyDescent="0.25">
      <c r="A167" s="47">
        <f>IF(F167&lt;&gt;"",1+MAX($A$6:A166),"")</f>
        <v>115</v>
      </c>
      <c r="B167" s="9"/>
      <c r="C167" s="49" t="s">
        <v>173</v>
      </c>
      <c r="D167" s="45">
        <v>2656</v>
      </c>
      <c r="E167" s="10">
        <v>0.1</v>
      </c>
      <c r="F167" s="45">
        <f t="shared" ref="F167:F169" si="48">D167*(1+E167)</f>
        <v>2921.6000000000004</v>
      </c>
      <c r="G167" s="28" t="s">
        <v>40</v>
      </c>
      <c r="H167" s="12">
        <v>2.8</v>
      </c>
      <c r="I167" s="13">
        <f t="shared" ref="I167:I169" si="49">H167*F167</f>
        <v>8180.4800000000005</v>
      </c>
      <c r="J167" s="14"/>
    </row>
    <row r="168" spans="1:10" ht="15.75" x14ac:dyDescent="0.25">
      <c r="A168" s="47">
        <f>IF(F168&lt;&gt;"",1+MAX($A$6:A167),"")</f>
        <v>116</v>
      </c>
      <c r="B168" s="9"/>
      <c r="C168" s="49" t="s">
        <v>174</v>
      </c>
      <c r="D168" s="45">
        <v>5312</v>
      </c>
      <c r="E168" s="10">
        <v>0.1</v>
      </c>
      <c r="F168" s="45">
        <f t="shared" si="48"/>
        <v>5843.2000000000007</v>
      </c>
      <c r="G168" s="28" t="s">
        <v>40</v>
      </c>
      <c r="H168" s="12">
        <v>2.2999999999999998</v>
      </c>
      <c r="I168" s="13">
        <f t="shared" si="49"/>
        <v>13439.36</v>
      </c>
      <c r="J168" s="14"/>
    </row>
    <row r="169" spans="1:10" ht="15.75" x14ac:dyDescent="0.25">
      <c r="A169" s="47">
        <f>IF(F169&lt;&gt;"",1+MAX($A$6:A168),"")</f>
        <v>117</v>
      </c>
      <c r="B169" s="9"/>
      <c r="C169" s="49" t="s">
        <v>175</v>
      </c>
      <c r="D169" s="45">
        <v>2656</v>
      </c>
      <c r="E169" s="10">
        <v>0.1</v>
      </c>
      <c r="F169" s="45">
        <f t="shared" si="48"/>
        <v>2921.6000000000004</v>
      </c>
      <c r="G169" s="28" t="s">
        <v>40</v>
      </c>
      <c r="H169" s="12">
        <v>3</v>
      </c>
      <c r="I169" s="13">
        <f t="shared" si="49"/>
        <v>8764.8000000000011</v>
      </c>
      <c r="J169" s="14"/>
    </row>
    <row r="170" spans="1:10" ht="15.75" x14ac:dyDescent="0.25">
      <c r="A170" s="47">
        <f>IF(F170&lt;&gt;"",1+MAX($A$6:A169),"")</f>
        <v>118</v>
      </c>
      <c r="B170" s="9"/>
      <c r="C170" s="49" t="s">
        <v>176</v>
      </c>
      <c r="D170" s="45">
        <v>302</v>
      </c>
      <c r="E170" s="10">
        <v>0.1</v>
      </c>
      <c r="F170" s="45">
        <f t="shared" ref="F170:F171" si="50">D170*(1+E170)</f>
        <v>332.20000000000005</v>
      </c>
      <c r="G170" s="28" t="s">
        <v>45</v>
      </c>
      <c r="H170" s="12">
        <v>3.6</v>
      </c>
      <c r="I170" s="13">
        <f t="shared" ref="I170:I171" si="51">H170*F170</f>
        <v>1195.9200000000003</v>
      </c>
      <c r="J170" s="14"/>
    </row>
    <row r="171" spans="1:10" ht="15.75" x14ac:dyDescent="0.25">
      <c r="A171" s="47">
        <f>IF(F171&lt;&gt;"",1+MAX($A$6:A170),"")</f>
        <v>119</v>
      </c>
      <c r="B171" s="9"/>
      <c r="C171" s="49" t="s">
        <v>177</v>
      </c>
      <c r="D171" s="45">
        <v>348</v>
      </c>
      <c r="E171" s="10">
        <v>0.1</v>
      </c>
      <c r="F171" s="45">
        <f t="shared" si="50"/>
        <v>382.8</v>
      </c>
      <c r="G171" s="28" t="s">
        <v>45</v>
      </c>
      <c r="H171" s="12">
        <v>3.6</v>
      </c>
      <c r="I171" s="13">
        <f t="shared" si="51"/>
        <v>1378.0800000000002</v>
      </c>
      <c r="J171" s="14"/>
    </row>
    <row r="172" spans="1:10" ht="15.75" x14ac:dyDescent="0.25">
      <c r="A172" s="47" t="str">
        <f>IF(F172&lt;&gt;"",1+MAX($A$6:A171),"")</f>
        <v/>
      </c>
      <c r="B172" s="9"/>
      <c r="C172" s="60" t="s">
        <v>39</v>
      </c>
      <c r="D172" s="45"/>
      <c r="E172" s="10"/>
      <c r="F172" s="45"/>
      <c r="G172" s="28"/>
      <c r="H172" s="12"/>
      <c r="I172" s="13"/>
      <c r="J172" s="14"/>
    </row>
    <row r="173" spans="1:10" ht="15.75" x14ac:dyDescent="0.25">
      <c r="A173" s="47" t="str">
        <f>IF(F173&lt;&gt;"",1+MAX($A$6:A172),"")</f>
        <v/>
      </c>
      <c r="B173" s="9"/>
      <c r="C173" s="60" t="s">
        <v>178</v>
      </c>
      <c r="D173" s="45"/>
      <c r="E173" s="10"/>
      <c r="F173" s="45"/>
      <c r="G173" s="28"/>
      <c r="H173" s="12"/>
      <c r="I173" s="13"/>
      <c r="J173" s="14"/>
    </row>
    <row r="174" spans="1:10" ht="15.75" x14ac:dyDescent="0.25">
      <c r="A174" s="47">
        <f>IF(F174&lt;&gt;"",1+MAX($A$6:A173),"")</f>
        <v>120</v>
      </c>
      <c r="B174" s="9"/>
      <c r="C174" s="49" t="s">
        <v>173</v>
      </c>
      <c r="D174" s="45">
        <v>120</v>
      </c>
      <c r="E174" s="10">
        <v>0.1</v>
      </c>
      <c r="F174" s="45">
        <f t="shared" ref="F174:F178" si="52">D174*(1+E174)</f>
        <v>132</v>
      </c>
      <c r="G174" s="28" t="s">
        <v>40</v>
      </c>
      <c r="H174" s="12">
        <v>2.8</v>
      </c>
      <c r="I174" s="13">
        <f t="shared" ref="I174:I178" si="53">H174*F174</f>
        <v>369.59999999999997</v>
      </c>
      <c r="J174" s="14"/>
    </row>
    <row r="175" spans="1:10" ht="15.75" x14ac:dyDescent="0.25">
      <c r="A175" s="47">
        <f>IF(F175&lt;&gt;"",1+MAX($A$6:A174),"")</f>
        <v>121</v>
      </c>
      <c r="B175" s="9"/>
      <c r="C175" s="49" t="s">
        <v>174</v>
      </c>
      <c r="D175" s="45">
        <v>80</v>
      </c>
      <c r="E175" s="10">
        <v>0.1</v>
      </c>
      <c r="F175" s="45">
        <f t="shared" si="52"/>
        <v>88</v>
      </c>
      <c r="G175" s="28" t="s">
        <v>40</v>
      </c>
      <c r="H175" s="12">
        <v>2.2999999999999998</v>
      </c>
      <c r="I175" s="13">
        <f t="shared" si="53"/>
        <v>202.39999999999998</v>
      </c>
      <c r="J175" s="14"/>
    </row>
    <row r="176" spans="1:10" ht="15.75" x14ac:dyDescent="0.25">
      <c r="A176" s="47">
        <f>IF(F176&lt;&gt;"",1+MAX($A$6:A175),"")</f>
        <v>122</v>
      </c>
      <c r="B176" s="9"/>
      <c r="C176" s="49" t="s">
        <v>175</v>
      </c>
      <c r="D176" s="45">
        <v>40</v>
      </c>
      <c r="E176" s="10">
        <v>0.1</v>
      </c>
      <c r="F176" s="45">
        <f t="shared" si="52"/>
        <v>44</v>
      </c>
      <c r="G176" s="28" t="s">
        <v>40</v>
      </c>
      <c r="H176" s="12">
        <v>3</v>
      </c>
      <c r="I176" s="13">
        <f t="shared" si="53"/>
        <v>132</v>
      </c>
      <c r="J176" s="14"/>
    </row>
    <row r="177" spans="1:10" ht="15.75" x14ac:dyDescent="0.25">
      <c r="A177" s="47">
        <f>IF(F177&lt;&gt;"",1+MAX($A$6:A176),"")</f>
        <v>123</v>
      </c>
      <c r="B177" s="9"/>
      <c r="C177" s="49" t="s">
        <v>176</v>
      </c>
      <c r="D177" s="45">
        <v>15</v>
      </c>
      <c r="E177" s="10">
        <v>0.1</v>
      </c>
      <c r="F177" s="45">
        <f t="shared" si="52"/>
        <v>16.5</v>
      </c>
      <c r="G177" s="28" t="s">
        <v>45</v>
      </c>
      <c r="H177" s="12">
        <v>3.6</v>
      </c>
      <c r="I177" s="13">
        <f t="shared" si="53"/>
        <v>59.4</v>
      </c>
      <c r="J177" s="14"/>
    </row>
    <row r="178" spans="1:10" ht="15.75" x14ac:dyDescent="0.25">
      <c r="A178" s="47">
        <f>IF(F178&lt;&gt;"",1+MAX($A$6:A177),"")</f>
        <v>124</v>
      </c>
      <c r="B178" s="9"/>
      <c r="C178" s="49" t="s">
        <v>177</v>
      </c>
      <c r="D178" s="45">
        <v>15</v>
      </c>
      <c r="E178" s="10">
        <v>0.1</v>
      </c>
      <c r="F178" s="45">
        <f t="shared" si="52"/>
        <v>16.5</v>
      </c>
      <c r="G178" s="28" t="s">
        <v>45</v>
      </c>
      <c r="H178" s="12">
        <v>3.6</v>
      </c>
      <c r="I178" s="13">
        <f t="shared" si="53"/>
        <v>59.4</v>
      </c>
      <c r="J178" s="14"/>
    </row>
    <row r="179" spans="1:10" ht="15.75" x14ac:dyDescent="0.25">
      <c r="A179" s="47" t="str">
        <f>IF(F179&lt;&gt;"",1+MAX($A$6:A178),"")</f>
        <v/>
      </c>
      <c r="B179" s="9"/>
      <c r="C179" s="60" t="s">
        <v>39</v>
      </c>
      <c r="D179" s="45"/>
      <c r="E179" s="10"/>
      <c r="F179" s="45"/>
      <c r="G179" s="28"/>
      <c r="H179" s="12"/>
      <c r="I179" s="13"/>
      <c r="J179" s="14"/>
    </row>
    <row r="180" spans="1:10" ht="15.75" x14ac:dyDescent="0.25">
      <c r="A180" s="47" t="str">
        <f>IF(F180&lt;&gt;"",1+MAX($A$6:A179),"")</f>
        <v/>
      </c>
      <c r="B180" s="9"/>
      <c r="C180" s="60" t="s">
        <v>179</v>
      </c>
      <c r="D180" s="45"/>
      <c r="E180" s="10"/>
      <c r="F180" s="45"/>
      <c r="G180" s="28"/>
      <c r="H180" s="12"/>
      <c r="I180" s="13"/>
      <c r="J180" s="14"/>
    </row>
    <row r="181" spans="1:10" ht="15.75" x14ac:dyDescent="0.25">
      <c r="A181" s="47">
        <f>IF(F181&lt;&gt;"",1+MAX($A$6:A180),"")</f>
        <v>125</v>
      </c>
      <c r="B181" s="9"/>
      <c r="C181" s="49" t="s">
        <v>180</v>
      </c>
      <c r="D181" s="45">
        <v>244</v>
      </c>
      <c r="E181" s="10">
        <v>0.1</v>
      </c>
      <c r="F181" s="45">
        <f t="shared" ref="F181:F192" si="54">D181*(1+E181)</f>
        <v>268.40000000000003</v>
      </c>
      <c r="G181" s="28" t="s">
        <v>40</v>
      </c>
      <c r="H181" s="12">
        <v>3</v>
      </c>
      <c r="I181" s="13">
        <f t="shared" ref="I181:I192" si="55">H181*F181</f>
        <v>805.2</v>
      </c>
      <c r="J181" s="14"/>
    </row>
    <row r="182" spans="1:10" ht="15.75" x14ac:dyDescent="0.25">
      <c r="A182" s="47">
        <f>IF(F182&lt;&gt;"",1+MAX($A$6:A181),"")</f>
        <v>126</v>
      </c>
      <c r="B182" s="9"/>
      <c r="C182" s="49" t="s">
        <v>174</v>
      </c>
      <c r="D182" s="45">
        <v>488</v>
      </c>
      <c r="E182" s="10">
        <v>0.1</v>
      </c>
      <c r="F182" s="45">
        <f t="shared" si="54"/>
        <v>536.80000000000007</v>
      </c>
      <c r="G182" s="28" t="s">
        <v>40</v>
      </c>
      <c r="H182" s="12">
        <v>2.2999999999999998</v>
      </c>
      <c r="I182" s="13">
        <f t="shared" si="55"/>
        <v>1234.6400000000001</v>
      </c>
      <c r="J182" s="14"/>
    </row>
    <row r="183" spans="1:10" ht="15.75" x14ac:dyDescent="0.25">
      <c r="A183" s="47">
        <f>IF(F183&lt;&gt;"",1+MAX($A$6:A182),"")</f>
        <v>127</v>
      </c>
      <c r="B183" s="9"/>
      <c r="C183" s="49" t="s">
        <v>175</v>
      </c>
      <c r="D183" s="45">
        <v>244</v>
      </c>
      <c r="E183" s="10">
        <v>0.1</v>
      </c>
      <c r="F183" s="45">
        <f t="shared" si="54"/>
        <v>268.40000000000003</v>
      </c>
      <c r="G183" s="28" t="s">
        <v>40</v>
      </c>
      <c r="H183" s="12">
        <v>3</v>
      </c>
      <c r="I183" s="13">
        <f t="shared" si="55"/>
        <v>805.2</v>
      </c>
      <c r="J183" s="14"/>
    </row>
    <row r="184" spans="1:10" ht="15.75" x14ac:dyDescent="0.25">
      <c r="A184" s="47">
        <f>IF(F184&lt;&gt;"",1+MAX($A$6:A183),"")</f>
        <v>128</v>
      </c>
      <c r="B184" s="9"/>
      <c r="C184" s="49" t="s">
        <v>176</v>
      </c>
      <c r="D184" s="45">
        <v>22</v>
      </c>
      <c r="E184" s="10">
        <v>0.1</v>
      </c>
      <c r="F184" s="45">
        <f t="shared" si="54"/>
        <v>24.200000000000003</v>
      </c>
      <c r="G184" s="28" t="s">
        <v>45</v>
      </c>
      <c r="H184" s="12">
        <v>3.6</v>
      </c>
      <c r="I184" s="13">
        <f t="shared" si="55"/>
        <v>87.120000000000019</v>
      </c>
      <c r="J184" s="14"/>
    </row>
    <row r="185" spans="1:10" ht="15.75" x14ac:dyDescent="0.25">
      <c r="A185" s="47">
        <f>IF(F185&lt;&gt;"",1+MAX($A$6:A184),"")</f>
        <v>129</v>
      </c>
      <c r="B185" s="9"/>
      <c r="C185" s="49" t="s">
        <v>177</v>
      </c>
      <c r="D185" s="45">
        <v>30</v>
      </c>
      <c r="E185" s="10">
        <v>0.1</v>
      </c>
      <c r="F185" s="45">
        <f t="shared" si="54"/>
        <v>33</v>
      </c>
      <c r="G185" s="28" t="s">
        <v>45</v>
      </c>
      <c r="H185" s="12">
        <v>3.6</v>
      </c>
      <c r="I185" s="13">
        <f t="shared" si="55"/>
        <v>118.8</v>
      </c>
      <c r="J185" s="14"/>
    </row>
    <row r="186" spans="1:10" ht="15.75" x14ac:dyDescent="0.25">
      <c r="A186" s="47" t="str">
        <f>IF(F186&lt;&gt;"",1+MAX($A$6:A185),"")</f>
        <v/>
      </c>
      <c r="B186" s="9"/>
      <c r="C186" s="49" t="s">
        <v>39</v>
      </c>
      <c r="D186" s="45"/>
      <c r="E186" s="10"/>
      <c r="F186" s="45"/>
      <c r="G186" s="28"/>
      <c r="H186" s="12"/>
      <c r="I186" s="13"/>
      <c r="J186" s="14"/>
    </row>
    <row r="187" spans="1:10" ht="15.75" x14ac:dyDescent="0.25">
      <c r="A187" s="47" t="str">
        <f>IF(F187&lt;&gt;"",1+MAX($A$6:A186),"")</f>
        <v/>
      </c>
      <c r="B187" s="9"/>
      <c r="C187" s="60" t="s">
        <v>181</v>
      </c>
      <c r="D187" s="45"/>
      <c r="E187" s="10"/>
      <c r="F187" s="45"/>
      <c r="G187" s="28"/>
      <c r="H187" s="12"/>
      <c r="I187" s="13"/>
      <c r="J187" s="14"/>
    </row>
    <row r="188" spans="1:10" ht="15.75" x14ac:dyDescent="0.25">
      <c r="A188" s="47">
        <f>IF(F188&lt;&gt;"",1+MAX($A$6:A187),"")</f>
        <v>130</v>
      </c>
      <c r="B188" s="9"/>
      <c r="C188" s="49" t="s">
        <v>173</v>
      </c>
      <c r="D188" s="45">
        <v>39</v>
      </c>
      <c r="E188" s="10">
        <v>0.1</v>
      </c>
      <c r="F188" s="45">
        <f t="shared" si="54"/>
        <v>42.900000000000006</v>
      </c>
      <c r="G188" s="28" t="s">
        <v>40</v>
      </c>
      <c r="H188" s="12">
        <v>2.8</v>
      </c>
      <c r="I188" s="13">
        <f t="shared" si="55"/>
        <v>120.12</v>
      </c>
      <c r="J188" s="14"/>
    </row>
    <row r="189" spans="1:10" ht="15.75" x14ac:dyDescent="0.25">
      <c r="A189" s="47">
        <f>IF(F189&lt;&gt;"",1+MAX($A$6:A188),"")</f>
        <v>131</v>
      </c>
      <c r="B189" s="9"/>
      <c r="C189" s="49" t="s">
        <v>174</v>
      </c>
      <c r="D189" s="45">
        <v>78</v>
      </c>
      <c r="E189" s="10">
        <v>0.1</v>
      </c>
      <c r="F189" s="45">
        <f t="shared" si="54"/>
        <v>85.800000000000011</v>
      </c>
      <c r="G189" s="28" t="s">
        <v>40</v>
      </c>
      <c r="H189" s="12">
        <v>2.2999999999999998</v>
      </c>
      <c r="I189" s="13">
        <f t="shared" si="55"/>
        <v>197.34</v>
      </c>
      <c r="J189" s="14"/>
    </row>
    <row r="190" spans="1:10" ht="15.75" x14ac:dyDescent="0.25">
      <c r="A190" s="47">
        <f>IF(F190&lt;&gt;"",1+MAX($A$6:A189),"")</f>
        <v>132</v>
      </c>
      <c r="B190" s="9"/>
      <c r="C190" s="49" t="s">
        <v>175</v>
      </c>
      <c r="D190" s="45">
        <v>39</v>
      </c>
      <c r="E190" s="10">
        <v>0.1</v>
      </c>
      <c r="F190" s="45">
        <f t="shared" si="54"/>
        <v>42.900000000000006</v>
      </c>
      <c r="G190" s="28" t="s">
        <v>40</v>
      </c>
      <c r="H190" s="12">
        <v>3</v>
      </c>
      <c r="I190" s="13">
        <f t="shared" si="55"/>
        <v>128.70000000000002</v>
      </c>
      <c r="J190" s="14"/>
    </row>
    <row r="191" spans="1:10" ht="15.75" x14ac:dyDescent="0.25">
      <c r="A191" s="47">
        <f>IF(F191&lt;&gt;"",1+MAX($A$6:A190),"")</f>
        <v>133</v>
      </c>
      <c r="B191" s="9"/>
      <c r="C191" s="49" t="s">
        <v>176</v>
      </c>
      <c r="D191" s="45">
        <v>5</v>
      </c>
      <c r="E191" s="10">
        <v>0.1</v>
      </c>
      <c r="F191" s="45">
        <f t="shared" si="54"/>
        <v>5.5</v>
      </c>
      <c r="G191" s="28" t="s">
        <v>45</v>
      </c>
      <c r="H191" s="12">
        <v>3.6</v>
      </c>
      <c r="I191" s="13">
        <f t="shared" si="55"/>
        <v>19.8</v>
      </c>
      <c r="J191" s="14"/>
    </row>
    <row r="192" spans="1:10" ht="15.75" x14ac:dyDescent="0.25">
      <c r="A192" s="47">
        <f>IF(F192&lt;&gt;"",1+MAX($A$6:A191),"")</f>
        <v>134</v>
      </c>
      <c r="B192" s="9"/>
      <c r="C192" s="49" t="s">
        <v>177</v>
      </c>
      <c r="D192" s="45">
        <v>5</v>
      </c>
      <c r="E192" s="10">
        <v>0.1</v>
      </c>
      <c r="F192" s="45">
        <f t="shared" si="54"/>
        <v>5.5</v>
      </c>
      <c r="G192" s="28" t="s">
        <v>45</v>
      </c>
      <c r="H192" s="12">
        <v>3.6</v>
      </c>
      <c r="I192" s="13">
        <f t="shared" si="55"/>
        <v>19.8</v>
      </c>
      <c r="J192" s="14"/>
    </row>
    <row r="193" spans="1:10" ht="15.75" x14ac:dyDescent="0.25">
      <c r="A193" s="47" t="str">
        <f>IF(F193&lt;&gt;"",1+MAX($A$6:A192),"")</f>
        <v/>
      </c>
      <c r="B193" s="9"/>
      <c r="C193" s="60" t="s">
        <v>39</v>
      </c>
      <c r="D193" s="45"/>
      <c r="E193" s="10"/>
      <c r="F193" s="45"/>
      <c r="G193" s="28"/>
      <c r="H193" s="12"/>
      <c r="I193" s="13"/>
      <c r="J193" s="14"/>
    </row>
    <row r="194" spans="1:10" ht="15.75" x14ac:dyDescent="0.25">
      <c r="A194" s="47" t="str">
        <f>IF(F194&lt;&gt;"",1+MAX($A$6:A193),"")</f>
        <v/>
      </c>
      <c r="B194" s="9"/>
      <c r="C194" s="60" t="s">
        <v>182</v>
      </c>
      <c r="D194" s="45"/>
      <c r="E194" s="10"/>
      <c r="F194" s="45"/>
      <c r="G194" s="28"/>
      <c r="H194" s="12"/>
      <c r="I194" s="13"/>
      <c r="J194" s="14"/>
    </row>
    <row r="195" spans="1:10" ht="15.75" x14ac:dyDescent="0.25">
      <c r="A195" s="47">
        <f>IF(F195&lt;&gt;"",1+MAX($A$6:A194),"")</f>
        <v>135</v>
      </c>
      <c r="B195" s="9"/>
      <c r="C195" s="49" t="s">
        <v>183</v>
      </c>
      <c r="D195" s="45">
        <v>328</v>
      </c>
      <c r="E195" s="10">
        <v>0.1</v>
      </c>
      <c r="F195" s="45">
        <f t="shared" ref="F195:F199" si="56">D195*(1+E195)</f>
        <v>360.8</v>
      </c>
      <c r="G195" s="28" t="s">
        <v>40</v>
      </c>
      <c r="H195" s="12">
        <v>2.4</v>
      </c>
      <c r="I195" s="13">
        <f t="shared" ref="I195:I199" si="57">H195*F195</f>
        <v>865.92</v>
      </c>
      <c r="J195" s="14"/>
    </row>
    <row r="196" spans="1:10" ht="15.75" x14ac:dyDescent="0.25">
      <c r="A196" s="47">
        <f>IF(F196&lt;&gt;"",1+MAX($A$6:A195),"")</f>
        <v>136</v>
      </c>
      <c r="B196" s="9"/>
      <c r="C196" s="49" t="s">
        <v>174</v>
      </c>
      <c r="D196" s="45">
        <v>328</v>
      </c>
      <c r="E196" s="10">
        <v>0.1</v>
      </c>
      <c r="F196" s="45">
        <f t="shared" si="56"/>
        <v>360.8</v>
      </c>
      <c r="G196" s="28" t="s">
        <v>40</v>
      </c>
      <c r="H196" s="12">
        <v>2.2999999999999998</v>
      </c>
      <c r="I196" s="13">
        <f t="shared" si="57"/>
        <v>829.83999999999992</v>
      </c>
      <c r="J196" s="14"/>
    </row>
    <row r="197" spans="1:10" ht="15.75" x14ac:dyDescent="0.25">
      <c r="A197" s="47">
        <f>IF(F197&lt;&gt;"",1+MAX($A$6:A196),"")</f>
        <v>137</v>
      </c>
      <c r="B197" s="9"/>
      <c r="C197" s="49" t="s">
        <v>175</v>
      </c>
      <c r="D197" s="45">
        <v>164</v>
      </c>
      <c r="E197" s="10">
        <v>0.1</v>
      </c>
      <c r="F197" s="45">
        <f t="shared" si="56"/>
        <v>180.4</v>
      </c>
      <c r="G197" s="28" t="s">
        <v>40</v>
      </c>
      <c r="H197" s="12">
        <v>3</v>
      </c>
      <c r="I197" s="13">
        <f t="shared" si="57"/>
        <v>541.20000000000005</v>
      </c>
      <c r="J197" s="14"/>
    </row>
    <row r="198" spans="1:10" ht="15.75" x14ac:dyDescent="0.25">
      <c r="A198" s="47">
        <f>IF(F198&lt;&gt;"",1+MAX($A$6:A197),"")</f>
        <v>138</v>
      </c>
      <c r="B198" s="9"/>
      <c r="C198" s="49" t="s">
        <v>184</v>
      </c>
      <c r="D198" s="45">
        <v>12</v>
      </c>
      <c r="E198" s="10">
        <v>0.1</v>
      </c>
      <c r="F198" s="45">
        <f t="shared" si="56"/>
        <v>13.200000000000001</v>
      </c>
      <c r="G198" s="28" t="s">
        <v>45</v>
      </c>
      <c r="H198" s="12">
        <v>3.2</v>
      </c>
      <c r="I198" s="13">
        <f t="shared" si="57"/>
        <v>42.240000000000009</v>
      </c>
      <c r="J198" s="14"/>
    </row>
    <row r="199" spans="1:10" ht="15.75" x14ac:dyDescent="0.25">
      <c r="A199" s="47">
        <f>IF(F199&lt;&gt;"",1+MAX($A$6:A198),"")</f>
        <v>139</v>
      </c>
      <c r="B199" s="9"/>
      <c r="C199" s="49" t="s">
        <v>185</v>
      </c>
      <c r="D199" s="45">
        <v>40</v>
      </c>
      <c r="E199" s="10">
        <v>0.1</v>
      </c>
      <c r="F199" s="45">
        <f t="shared" si="56"/>
        <v>44</v>
      </c>
      <c r="G199" s="28" t="s">
        <v>45</v>
      </c>
      <c r="H199" s="12">
        <v>3.2</v>
      </c>
      <c r="I199" s="13">
        <f t="shared" si="57"/>
        <v>140.80000000000001</v>
      </c>
      <c r="J199" s="14"/>
    </row>
    <row r="200" spans="1:10" ht="15.75" x14ac:dyDescent="0.25">
      <c r="A200" s="47" t="str">
        <f>IF(F200&lt;&gt;"",1+MAX($A$6:A199),"")</f>
        <v/>
      </c>
      <c r="B200" s="9"/>
      <c r="C200" s="60" t="s">
        <v>39</v>
      </c>
      <c r="D200" s="45"/>
      <c r="E200" s="10"/>
      <c r="F200" s="45"/>
      <c r="G200" s="28"/>
      <c r="H200" s="12"/>
      <c r="I200" s="13"/>
      <c r="J200" s="14"/>
    </row>
    <row r="201" spans="1:10" ht="15.75" x14ac:dyDescent="0.25">
      <c r="A201" s="47" t="str">
        <f>IF(F201&lt;&gt;"",1+MAX($A$6:A200),"")</f>
        <v/>
      </c>
      <c r="B201" s="9"/>
      <c r="C201" s="60" t="s">
        <v>186</v>
      </c>
      <c r="D201" s="45"/>
      <c r="E201" s="10"/>
      <c r="F201" s="45"/>
      <c r="G201" s="28"/>
      <c r="H201" s="12"/>
      <c r="I201" s="13"/>
      <c r="J201" s="14"/>
    </row>
    <row r="202" spans="1:10" ht="15.75" x14ac:dyDescent="0.25">
      <c r="A202" s="47">
        <f>IF(F202&lt;&gt;"",1+MAX($A$6:A201),"")</f>
        <v>140</v>
      </c>
      <c r="B202" s="9"/>
      <c r="C202" s="49" t="s">
        <v>187</v>
      </c>
      <c r="D202" s="45">
        <v>81</v>
      </c>
      <c r="E202" s="10">
        <v>0.1</v>
      </c>
      <c r="F202" s="45">
        <f t="shared" ref="F202:F204" si="58">D202*(1+E202)</f>
        <v>89.100000000000009</v>
      </c>
      <c r="G202" s="28" t="s">
        <v>40</v>
      </c>
      <c r="H202" s="12">
        <v>3.6</v>
      </c>
      <c r="I202" s="13">
        <f t="shared" ref="I202:I204" si="59">H202*F202</f>
        <v>320.76000000000005</v>
      </c>
      <c r="J202" s="14"/>
    </row>
    <row r="203" spans="1:10" ht="15.75" x14ac:dyDescent="0.25">
      <c r="A203" s="47">
        <f>IF(F203&lt;&gt;"",1+MAX($A$6:A202),"")</f>
        <v>141</v>
      </c>
      <c r="B203" s="9"/>
      <c r="C203" s="49" t="s">
        <v>188</v>
      </c>
      <c r="D203" s="45">
        <v>81</v>
      </c>
      <c r="E203" s="10">
        <v>0.1</v>
      </c>
      <c r="F203" s="45">
        <f t="shared" si="58"/>
        <v>89.100000000000009</v>
      </c>
      <c r="G203" s="28" t="s">
        <v>40</v>
      </c>
      <c r="H203" s="12">
        <v>2.2999999999999998</v>
      </c>
      <c r="I203" s="13">
        <f t="shared" si="59"/>
        <v>204.93</v>
      </c>
      <c r="J203" s="14"/>
    </row>
    <row r="204" spans="1:10" ht="15.75" x14ac:dyDescent="0.25">
      <c r="A204" s="47">
        <f>IF(F204&lt;&gt;"",1+MAX($A$6:A203),"")</f>
        <v>142</v>
      </c>
      <c r="B204" s="9"/>
      <c r="C204" s="49" t="s">
        <v>189</v>
      </c>
      <c r="D204" s="45">
        <v>81</v>
      </c>
      <c r="E204" s="10">
        <v>0.1</v>
      </c>
      <c r="F204" s="45">
        <f t="shared" si="58"/>
        <v>89.100000000000009</v>
      </c>
      <c r="G204" s="28" t="s">
        <v>40</v>
      </c>
      <c r="H204" s="12">
        <v>2.1</v>
      </c>
      <c r="I204" s="13">
        <f t="shared" si="59"/>
        <v>187.11</v>
      </c>
      <c r="J204" s="14"/>
    </row>
    <row r="205" spans="1:10" ht="15.75" x14ac:dyDescent="0.25">
      <c r="A205" s="47" t="str">
        <f>IF(F205&lt;&gt;"",1+MAX($A$6:A204),"")</f>
        <v/>
      </c>
      <c r="B205" s="9"/>
      <c r="C205" s="60" t="s">
        <v>39</v>
      </c>
      <c r="D205" s="45"/>
      <c r="E205" s="10"/>
      <c r="F205" s="45"/>
      <c r="G205" s="28"/>
      <c r="H205" s="12"/>
      <c r="I205" s="13"/>
      <c r="J205" s="14"/>
    </row>
    <row r="206" spans="1:10" ht="15.75" x14ac:dyDescent="0.25">
      <c r="A206" s="47" t="str">
        <f>IF(F206&lt;&gt;"",1+MAX($A$6:A205),"")</f>
        <v/>
      </c>
      <c r="B206" s="9"/>
      <c r="C206" s="60" t="s">
        <v>190</v>
      </c>
      <c r="D206" s="45"/>
      <c r="E206" s="10"/>
      <c r="F206" s="45"/>
      <c r="G206" s="28"/>
      <c r="H206" s="12"/>
      <c r="I206" s="13"/>
      <c r="J206" s="14"/>
    </row>
    <row r="207" spans="1:10" ht="15.75" x14ac:dyDescent="0.25">
      <c r="A207" s="47">
        <f>IF(F207&lt;&gt;"",1+MAX($A$6:A206),"")</f>
        <v>143</v>
      </c>
      <c r="B207" s="9"/>
      <c r="C207" s="49" t="s">
        <v>173</v>
      </c>
      <c r="D207" s="45">
        <v>235</v>
      </c>
      <c r="E207" s="10">
        <v>0.1</v>
      </c>
      <c r="F207" s="45">
        <f t="shared" ref="F207:F211" si="60">D207*(1+E207)</f>
        <v>258.5</v>
      </c>
      <c r="G207" s="28" t="s">
        <v>40</v>
      </c>
      <c r="H207" s="12">
        <v>2.8</v>
      </c>
      <c r="I207" s="13">
        <f t="shared" ref="I207:I211" si="61">H207*F207</f>
        <v>723.8</v>
      </c>
      <c r="J207" s="14"/>
    </row>
    <row r="208" spans="1:10" ht="15.75" x14ac:dyDescent="0.25">
      <c r="A208" s="47">
        <f>IF(F208&lt;&gt;"",1+MAX($A$6:A207),"")</f>
        <v>144</v>
      </c>
      <c r="B208" s="9"/>
      <c r="C208" s="49" t="s">
        <v>191</v>
      </c>
      <c r="D208" s="45">
        <v>470</v>
      </c>
      <c r="E208" s="10">
        <v>0.1</v>
      </c>
      <c r="F208" s="45">
        <f t="shared" si="60"/>
        <v>517</v>
      </c>
      <c r="G208" s="28" t="s">
        <v>40</v>
      </c>
      <c r="H208" s="12">
        <v>2.2999999999999998</v>
      </c>
      <c r="I208" s="13">
        <f t="shared" si="61"/>
        <v>1189.0999999999999</v>
      </c>
      <c r="J208" s="14"/>
    </row>
    <row r="209" spans="1:10" ht="15.75" x14ac:dyDescent="0.25">
      <c r="A209" s="47">
        <f>IF(F209&lt;&gt;"",1+MAX($A$6:A208),"")</f>
        <v>145</v>
      </c>
      <c r="B209" s="9"/>
      <c r="C209" s="49" t="s">
        <v>192</v>
      </c>
      <c r="D209" s="45">
        <v>235</v>
      </c>
      <c r="E209" s="10">
        <v>0.1</v>
      </c>
      <c r="F209" s="45">
        <f t="shared" si="60"/>
        <v>258.5</v>
      </c>
      <c r="G209" s="28" t="s">
        <v>40</v>
      </c>
      <c r="H209" s="12">
        <v>3.2</v>
      </c>
      <c r="I209" s="13">
        <f t="shared" si="61"/>
        <v>827.2</v>
      </c>
      <c r="J209" s="14"/>
    </row>
    <row r="210" spans="1:10" ht="15.75" x14ac:dyDescent="0.25">
      <c r="A210" s="47">
        <f>IF(F210&lt;&gt;"",1+MAX($A$6:A209),"")</f>
        <v>146</v>
      </c>
      <c r="B210" s="9"/>
      <c r="C210" s="49" t="s">
        <v>176</v>
      </c>
      <c r="D210" s="45">
        <v>21</v>
      </c>
      <c r="E210" s="10">
        <v>0.1</v>
      </c>
      <c r="F210" s="45">
        <f t="shared" si="60"/>
        <v>23.1</v>
      </c>
      <c r="G210" s="28" t="s">
        <v>45</v>
      </c>
      <c r="H210" s="12">
        <v>3.2</v>
      </c>
      <c r="I210" s="13">
        <f t="shared" si="61"/>
        <v>73.92</v>
      </c>
      <c r="J210" s="14"/>
    </row>
    <row r="211" spans="1:10" ht="15.75" x14ac:dyDescent="0.25">
      <c r="A211" s="47">
        <f>IF(F211&lt;&gt;"",1+MAX($A$6:A210),"")</f>
        <v>147</v>
      </c>
      <c r="B211" s="9"/>
      <c r="C211" s="49" t="s">
        <v>177</v>
      </c>
      <c r="D211" s="45">
        <v>30</v>
      </c>
      <c r="E211" s="10">
        <v>0.1</v>
      </c>
      <c r="F211" s="45">
        <f t="shared" si="60"/>
        <v>33</v>
      </c>
      <c r="G211" s="28" t="s">
        <v>45</v>
      </c>
      <c r="H211" s="12">
        <v>3.2</v>
      </c>
      <c r="I211" s="13">
        <f t="shared" si="61"/>
        <v>105.60000000000001</v>
      </c>
      <c r="J211" s="14"/>
    </row>
    <row r="212" spans="1:10" ht="15.75" x14ac:dyDescent="0.25">
      <c r="A212" s="47" t="str">
        <f>IF(F212&lt;&gt;"",1+MAX($A$6:A211),"")</f>
        <v/>
      </c>
      <c r="B212" s="9"/>
      <c r="C212" s="49" t="s">
        <v>39</v>
      </c>
      <c r="D212" s="45"/>
      <c r="E212" s="10"/>
      <c r="F212" s="45"/>
      <c r="G212" s="28"/>
      <c r="H212" s="12"/>
      <c r="I212" s="13"/>
      <c r="J212" s="14"/>
    </row>
    <row r="213" spans="1:10" ht="15.75" x14ac:dyDescent="0.25">
      <c r="A213" s="47" t="str">
        <f>IF(F213&lt;&gt;"",1+MAX($A$6:A212),"")</f>
        <v/>
      </c>
      <c r="B213" s="9"/>
      <c r="C213" s="60" t="s">
        <v>193</v>
      </c>
      <c r="D213" s="45"/>
      <c r="E213" s="10"/>
      <c r="F213" s="45"/>
      <c r="G213" s="28"/>
      <c r="H213" s="12"/>
      <c r="I213" s="13"/>
      <c r="J213" s="14"/>
    </row>
    <row r="214" spans="1:10" ht="30" x14ac:dyDescent="0.25">
      <c r="A214" s="47">
        <f>IF(F214&lt;&gt;"",1+MAX($A$6:A213),"")</f>
        <v>148</v>
      </c>
      <c r="B214" s="9"/>
      <c r="C214" s="49" t="s">
        <v>194</v>
      </c>
      <c r="D214" s="45">
        <v>795</v>
      </c>
      <c r="E214" s="10">
        <v>0.1</v>
      </c>
      <c r="F214" s="45">
        <f t="shared" ref="F214:F219" si="62">D214*(1+E214)</f>
        <v>874.50000000000011</v>
      </c>
      <c r="G214" s="28" t="s">
        <v>40</v>
      </c>
      <c r="H214" s="12">
        <v>6.2</v>
      </c>
      <c r="I214" s="13">
        <f t="shared" ref="I214:I219" si="63">H214*F214</f>
        <v>5421.9000000000005</v>
      </c>
      <c r="J214" s="14"/>
    </row>
    <row r="215" spans="1:10" ht="15.75" x14ac:dyDescent="0.25">
      <c r="A215" s="47">
        <f>IF(F215&lt;&gt;"",1+MAX($A$6:A214),"")</f>
        <v>149</v>
      </c>
      <c r="B215" s="9"/>
      <c r="C215" s="49" t="s">
        <v>195</v>
      </c>
      <c r="D215" s="45">
        <v>795</v>
      </c>
      <c r="E215" s="10">
        <v>0.1</v>
      </c>
      <c r="F215" s="45">
        <f t="shared" ref="F215:F217" si="64">D215*(1+E215)</f>
        <v>874.50000000000011</v>
      </c>
      <c r="G215" s="28" t="s">
        <v>40</v>
      </c>
      <c r="H215" s="12">
        <v>2.4</v>
      </c>
      <c r="I215" s="13">
        <f t="shared" ref="I215:I217" si="65">H215*F215</f>
        <v>2098.8000000000002</v>
      </c>
      <c r="J215" s="14"/>
    </row>
    <row r="216" spans="1:10" ht="30" x14ac:dyDescent="0.25">
      <c r="A216" s="47">
        <f>IF(F216&lt;&gt;"",1+MAX($A$6:A215),"")</f>
        <v>150</v>
      </c>
      <c r="B216" s="9"/>
      <c r="C216" s="49" t="s">
        <v>196</v>
      </c>
      <c r="D216" s="45">
        <v>795</v>
      </c>
      <c r="E216" s="10">
        <v>0.1</v>
      </c>
      <c r="F216" s="45">
        <f t="shared" si="64"/>
        <v>874.50000000000011</v>
      </c>
      <c r="G216" s="28" t="s">
        <v>40</v>
      </c>
      <c r="H216" s="12">
        <v>3</v>
      </c>
      <c r="I216" s="13">
        <f t="shared" si="65"/>
        <v>2623.5000000000005</v>
      </c>
      <c r="J216" s="14"/>
    </row>
    <row r="217" spans="1:10" ht="15.75" x14ac:dyDescent="0.25">
      <c r="A217" s="47">
        <f>IF(F217&lt;&gt;"",1+MAX($A$6:A216),"")</f>
        <v>151</v>
      </c>
      <c r="B217" s="9"/>
      <c r="C217" s="49" t="s">
        <v>188</v>
      </c>
      <c r="D217" s="45">
        <v>795</v>
      </c>
      <c r="E217" s="10">
        <v>0.1</v>
      </c>
      <c r="F217" s="45">
        <f t="shared" si="64"/>
        <v>874.50000000000011</v>
      </c>
      <c r="G217" s="28" t="s">
        <v>40</v>
      </c>
      <c r="H217" s="12">
        <v>2.2999999999999998</v>
      </c>
      <c r="I217" s="13">
        <f t="shared" si="65"/>
        <v>2011.3500000000001</v>
      </c>
      <c r="J217" s="14"/>
    </row>
    <row r="218" spans="1:10" ht="15.75" x14ac:dyDescent="0.25">
      <c r="A218" s="47">
        <f>IF(F218&lt;&gt;"",1+MAX($A$6:A217),"")</f>
        <v>152</v>
      </c>
      <c r="B218" s="9"/>
      <c r="C218" s="49" t="s">
        <v>184</v>
      </c>
      <c r="D218" s="45">
        <v>94</v>
      </c>
      <c r="E218" s="10">
        <v>0.1</v>
      </c>
      <c r="F218" s="45">
        <f t="shared" si="62"/>
        <v>103.4</v>
      </c>
      <c r="G218" s="28" t="s">
        <v>45</v>
      </c>
      <c r="H218" s="12">
        <v>2.8</v>
      </c>
      <c r="I218" s="13">
        <f t="shared" si="63"/>
        <v>289.52</v>
      </c>
      <c r="J218" s="14"/>
    </row>
    <row r="219" spans="1:10" ht="15.75" x14ac:dyDescent="0.25">
      <c r="A219" s="47">
        <f>IF(F219&lt;&gt;"",1+MAX($A$6:A218),"")</f>
        <v>153</v>
      </c>
      <c r="B219" s="9"/>
      <c r="C219" s="49" t="s">
        <v>185</v>
      </c>
      <c r="D219" s="45">
        <v>94</v>
      </c>
      <c r="E219" s="10">
        <v>0.1</v>
      </c>
      <c r="F219" s="45">
        <f t="shared" si="62"/>
        <v>103.4</v>
      </c>
      <c r="G219" s="28" t="s">
        <v>45</v>
      </c>
      <c r="H219" s="12">
        <v>2.8</v>
      </c>
      <c r="I219" s="13">
        <f t="shared" si="63"/>
        <v>289.52</v>
      </c>
      <c r="J219" s="14"/>
    </row>
    <row r="220" spans="1:10" ht="15.75" x14ac:dyDescent="0.25">
      <c r="A220" s="47" t="str">
        <f>IF(F220&lt;&gt;"",1+MAX($A$6:A219),"")</f>
        <v/>
      </c>
      <c r="B220" s="9"/>
      <c r="C220" s="49" t="s">
        <v>39</v>
      </c>
      <c r="D220" s="45"/>
      <c r="E220" s="10"/>
      <c r="F220" s="45"/>
      <c r="G220" s="28"/>
      <c r="H220" s="12"/>
      <c r="I220" s="13"/>
      <c r="J220" s="14"/>
    </row>
    <row r="221" spans="1:10" ht="15.75" x14ac:dyDescent="0.25">
      <c r="A221" s="47" t="str">
        <f>IF(F221&lt;&gt;"",1+MAX($A$6:A220),"")</f>
        <v/>
      </c>
      <c r="B221" s="9"/>
      <c r="C221" s="60" t="s">
        <v>197</v>
      </c>
      <c r="D221" s="45"/>
      <c r="E221" s="10"/>
      <c r="F221" s="45"/>
      <c r="G221" s="28"/>
      <c r="H221" s="12"/>
      <c r="I221" s="13"/>
      <c r="J221" s="14"/>
    </row>
    <row r="222" spans="1:10" ht="15.75" x14ac:dyDescent="0.25">
      <c r="A222" s="47">
        <f>IF(F222&lt;&gt;"",1+MAX($A$6:A221),"")</f>
        <v>154</v>
      </c>
      <c r="B222" s="9"/>
      <c r="C222" s="49" t="s">
        <v>187</v>
      </c>
      <c r="D222" s="45">
        <v>432</v>
      </c>
      <c r="E222" s="10">
        <v>0.1</v>
      </c>
      <c r="F222" s="45">
        <f t="shared" ref="F222:F226" si="66">D222*(1+E222)</f>
        <v>475.20000000000005</v>
      </c>
      <c r="G222" s="28" t="s">
        <v>40</v>
      </c>
      <c r="H222" s="12">
        <v>3.6</v>
      </c>
      <c r="I222" s="13">
        <f t="shared" ref="I222:I226" si="67">H222*F222</f>
        <v>1710.7200000000003</v>
      </c>
      <c r="J222" s="14"/>
    </row>
    <row r="223" spans="1:10" ht="30" x14ac:dyDescent="0.25">
      <c r="A223" s="47">
        <f>IF(F223&lt;&gt;"",1+MAX($A$6:A222),"")</f>
        <v>155</v>
      </c>
      <c r="B223" s="9"/>
      <c r="C223" s="49" t="s">
        <v>196</v>
      </c>
      <c r="D223" s="45">
        <v>432</v>
      </c>
      <c r="E223" s="10">
        <v>0.1</v>
      </c>
      <c r="F223" s="45">
        <f t="shared" si="66"/>
        <v>475.20000000000005</v>
      </c>
      <c r="G223" s="28" t="s">
        <v>40</v>
      </c>
      <c r="H223" s="12">
        <v>3</v>
      </c>
      <c r="I223" s="13">
        <f t="shared" si="67"/>
        <v>1425.6000000000001</v>
      </c>
      <c r="J223" s="14"/>
    </row>
    <row r="224" spans="1:10" ht="15.75" x14ac:dyDescent="0.25">
      <c r="A224" s="47">
        <f>IF(F224&lt;&gt;"",1+MAX($A$6:A223),"")</f>
        <v>156</v>
      </c>
      <c r="B224" s="9"/>
      <c r="C224" s="49" t="s">
        <v>188</v>
      </c>
      <c r="D224" s="45">
        <v>432</v>
      </c>
      <c r="E224" s="10">
        <v>0.1</v>
      </c>
      <c r="F224" s="45">
        <f t="shared" si="66"/>
        <v>475.20000000000005</v>
      </c>
      <c r="G224" s="28" t="s">
        <v>40</v>
      </c>
      <c r="H224" s="12">
        <v>2.2999999999999998</v>
      </c>
      <c r="I224" s="13">
        <f t="shared" si="67"/>
        <v>1092.96</v>
      </c>
      <c r="J224" s="14"/>
    </row>
    <row r="225" spans="1:10" ht="15.75" x14ac:dyDescent="0.25">
      <c r="A225" s="47">
        <f>IF(F225&lt;&gt;"",1+MAX($A$6:A224),"")</f>
        <v>157</v>
      </c>
      <c r="B225" s="9"/>
      <c r="C225" s="49" t="s">
        <v>184</v>
      </c>
      <c r="D225" s="45">
        <v>49</v>
      </c>
      <c r="E225" s="10">
        <v>0.1</v>
      </c>
      <c r="F225" s="45">
        <f t="shared" si="66"/>
        <v>53.900000000000006</v>
      </c>
      <c r="G225" s="28" t="s">
        <v>45</v>
      </c>
      <c r="H225" s="12">
        <v>2.8</v>
      </c>
      <c r="I225" s="13">
        <f t="shared" si="67"/>
        <v>150.92000000000002</v>
      </c>
      <c r="J225" s="14"/>
    </row>
    <row r="226" spans="1:10" ht="15.75" x14ac:dyDescent="0.25">
      <c r="A226" s="47">
        <f>IF(F226&lt;&gt;"",1+MAX($A$6:A225),"")</f>
        <v>158</v>
      </c>
      <c r="B226" s="9"/>
      <c r="C226" s="49" t="s">
        <v>185</v>
      </c>
      <c r="D226" s="45">
        <v>49</v>
      </c>
      <c r="E226" s="10">
        <v>0.1</v>
      </c>
      <c r="F226" s="45">
        <f t="shared" si="66"/>
        <v>53.900000000000006</v>
      </c>
      <c r="G226" s="28" t="s">
        <v>45</v>
      </c>
      <c r="H226" s="12">
        <v>2.8</v>
      </c>
      <c r="I226" s="13">
        <f t="shared" si="67"/>
        <v>150.92000000000002</v>
      </c>
      <c r="J226" s="14"/>
    </row>
    <row r="227" spans="1:10" ht="15.75" x14ac:dyDescent="0.25">
      <c r="A227" s="47" t="str">
        <f>IF(F227&lt;&gt;"",1+MAX($A$6:A226),"")</f>
        <v/>
      </c>
      <c r="B227" s="9"/>
      <c r="C227" s="60" t="s">
        <v>39</v>
      </c>
      <c r="D227" s="45"/>
      <c r="E227" s="10"/>
      <c r="F227" s="45"/>
      <c r="G227" s="28"/>
      <c r="H227" s="12"/>
      <c r="I227" s="13"/>
      <c r="J227" s="14"/>
    </row>
    <row r="228" spans="1:10" ht="15.75" x14ac:dyDescent="0.25">
      <c r="A228" s="47" t="str">
        <f>IF(F228&lt;&gt;"",1+MAX($A$6:A227),"")</f>
        <v/>
      </c>
      <c r="B228" s="9"/>
      <c r="C228" s="46" t="s">
        <v>53</v>
      </c>
      <c r="D228" s="45"/>
      <c r="E228" s="10"/>
      <c r="F228" s="45"/>
      <c r="G228" s="28"/>
      <c r="H228" s="12"/>
      <c r="I228" s="13"/>
      <c r="J228" s="14"/>
    </row>
    <row r="229" spans="1:10" ht="15.75" x14ac:dyDescent="0.25">
      <c r="A229" s="47">
        <f>IF(F229&lt;&gt;"",1+MAX($A$6:A228),"")</f>
        <v>159</v>
      </c>
      <c r="B229" s="9"/>
      <c r="C229" s="49" t="s">
        <v>198</v>
      </c>
      <c r="D229" s="45">
        <v>280</v>
      </c>
      <c r="E229" s="10">
        <v>0.1</v>
      </c>
      <c r="F229" s="45">
        <f t="shared" ref="F229:F230" si="68">D229*(1+E229)</f>
        <v>308</v>
      </c>
      <c r="G229" s="28" t="s">
        <v>40</v>
      </c>
      <c r="H229" s="12">
        <v>11.5</v>
      </c>
      <c r="I229" s="13">
        <f t="shared" ref="I229:I230" si="69">H229*F229</f>
        <v>3542</v>
      </c>
      <c r="J229" s="14"/>
    </row>
    <row r="230" spans="1:10" ht="15.75" x14ac:dyDescent="0.25">
      <c r="A230" s="47">
        <f>IF(F230&lt;&gt;"",1+MAX($A$6:A229),"")</f>
        <v>160</v>
      </c>
      <c r="B230" s="9"/>
      <c r="C230" s="49" t="s">
        <v>199</v>
      </c>
      <c r="D230" s="45">
        <v>1989</v>
      </c>
      <c r="E230" s="10">
        <v>0.1</v>
      </c>
      <c r="F230" s="45">
        <f t="shared" si="68"/>
        <v>2187.9</v>
      </c>
      <c r="G230" s="28" t="s">
        <v>40</v>
      </c>
      <c r="H230" s="12">
        <v>16.8</v>
      </c>
      <c r="I230" s="13">
        <f t="shared" si="69"/>
        <v>36756.720000000001</v>
      </c>
      <c r="J230" s="14"/>
    </row>
    <row r="231" spans="1:10" ht="15.75" x14ac:dyDescent="0.25">
      <c r="A231" s="47" t="str">
        <f>IF(F231&lt;&gt;"",1+MAX($A$6:A230),"")</f>
        <v/>
      </c>
      <c r="B231" s="9"/>
      <c r="C231" s="44" t="s">
        <v>39</v>
      </c>
      <c r="D231" s="45"/>
      <c r="E231" s="10"/>
      <c r="F231" s="45"/>
      <c r="G231" s="28"/>
      <c r="H231" s="12"/>
      <c r="I231" s="13"/>
      <c r="J231" s="14"/>
    </row>
    <row r="232" spans="1:10" ht="15.75" x14ac:dyDescent="0.25">
      <c r="A232" s="47" t="str">
        <f>IF(F232&lt;&gt;"",1+MAX($A$6:A231),"")</f>
        <v/>
      </c>
      <c r="B232" s="9"/>
      <c r="C232" s="46" t="s">
        <v>20</v>
      </c>
      <c r="D232" s="45"/>
      <c r="E232" s="10"/>
      <c r="F232" s="45"/>
      <c r="G232" s="28"/>
      <c r="H232" s="12"/>
      <c r="I232" s="13"/>
      <c r="J232" s="14"/>
    </row>
    <row r="233" spans="1:10" ht="15.75" x14ac:dyDescent="0.25">
      <c r="A233" s="47">
        <f>IF(F233&lt;&gt;"",1+MAX($A$6:A232),"")</f>
        <v>161</v>
      </c>
      <c r="B233" s="9"/>
      <c r="C233" s="49" t="s">
        <v>278</v>
      </c>
      <c r="D233" s="45">
        <v>783</v>
      </c>
      <c r="E233" s="10">
        <v>0.1</v>
      </c>
      <c r="F233" s="45">
        <f t="shared" ref="F233" si="70">D233*(1+E233)</f>
        <v>861.30000000000007</v>
      </c>
      <c r="G233" s="28" t="s">
        <v>40</v>
      </c>
      <c r="H233" s="12">
        <v>2.5</v>
      </c>
      <c r="I233" s="13">
        <f t="shared" ref="I233" si="71">H233*F233</f>
        <v>2153.25</v>
      </c>
      <c r="J233" s="14"/>
    </row>
    <row r="234" spans="1:10" ht="15.75" x14ac:dyDescent="0.25">
      <c r="A234" s="47" t="str">
        <f>IF(F234&lt;&gt;"",1+MAX($A$6:A233),"")</f>
        <v/>
      </c>
      <c r="B234" s="9"/>
      <c r="C234" s="44" t="s">
        <v>39</v>
      </c>
      <c r="D234" s="45"/>
      <c r="E234" s="10"/>
      <c r="F234" s="45"/>
      <c r="G234" s="28"/>
      <c r="H234" s="12"/>
      <c r="I234" s="13"/>
      <c r="J234" s="14"/>
    </row>
    <row r="235" spans="1:10" ht="15.75" x14ac:dyDescent="0.25">
      <c r="A235" s="47" t="str">
        <f>IF(F235&lt;&gt;"",1+MAX($A$6:A234),"")</f>
        <v/>
      </c>
      <c r="B235" s="9"/>
      <c r="C235" s="46" t="s">
        <v>46</v>
      </c>
      <c r="D235" s="45"/>
      <c r="E235" s="10"/>
      <c r="F235" s="45"/>
      <c r="G235" s="28"/>
      <c r="H235" s="12"/>
      <c r="I235" s="13"/>
      <c r="J235" s="14"/>
    </row>
    <row r="236" spans="1:10" ht="15.75" x14ac:dyDescent="0.25">
      <c r="A236" s="47">
        <f>IF(F236&lt;&gt;"",1+MAX($A$6:A235),"")</f>
        <v>162</v>
      </c>
      <c r="B236" s="9"/>
      <c r="C236" s="49" t="s">
        <v>200</v>
      </c>
      <c r="D236" s="45">
        <v>842</v>
      </c>
      <c r="E236" s="10">
        <v>0.1</v>
      </c>
      <c r="F236" s="45">
        <f t="shared" ref="F236:F238" si="72">D236*(1+E236)</f>
        <v>926.2</v>
      </c>
      <c r="G236" s="28" t="s">
        <v>40</v>
      </c>
      <c r="H236" s="12">
        <v>14.5</v>
      </c>
      <c r="I236" s="13">
        <f t="shared" ref="I236:I238" si="73">H236*F236</f>
        <v>13429.900000000001</v>
      </c>
      <c r="J236" s="14"/>
    </row>
    <row r="237" spans="1:10" ht="15.75" x14ac:dyDescent="0.25">
      <c r="A237" s="47"/>
      <c r="B237" s="9"/>
      <c r="C237" s="49" t="s">
        <v>282</v>
      </c>
      <c r="D237" s="45">
        <v>8064</v>
      </c>
      <c r="E237" s="10">
        <v>0.1</v>
      </c>
      <c r="F237" s="45">
        <f t="shared" si="72"/>
        <v>8870.4000000000015</v>
      </c>
      <c r="G237" s="28" t="s">
        <v>40</v>
      </c>
      <c r="H237" s="12">
        <v>3.1</v>
      </c>
      <c r="I237" s="13">
        <f t="shared" si="73"/>
        <v>27498.240000000005</v>
      </c>
      <c r="J237" s="14"/>
    </row>
    <row r="238" spans="1:10" ht="15.75" x14ac:dyDescent="0.25">
      <c r="A238" s="47"/>
      <c r="B238" s="9"/>
      <c r="C238" s="49" t="s">
        <v>283</v>
      </c>
      <c r="D238" s="45">
        <v>783</v>
      </c>
      <c r="E238" s="10">
        <v>0.1</v>
      </c>
      <c r="F238" s="45">
        <f t="shared" si="72"/>
        <v>861.30000000000007</v>
      </c>
      <c r="G238" s="28" t="s">
        <v>40</v>
      </c>
      <c r="H238" s="12">
        <v>3.6</v>
      </c>
      <c r="I238" s="13">
        <f t="shared" si="73"/>
        <v>3100.6800000000003</v>
      </c>
      <c r="J238" s="14"/>
    </row>
    <row r="239" spans="1:10" ht="16.5" thickBot="1" x14ac:dyDescent="0.3">
      <c r="A239" s="47" t="str">
        <f>IF(F239&lt;&gt;"",1+MAX($A$6:A236),"")</f>
        <v/>
      </c>
      <c r="B239" s="9"/>
      <c r="C239" s="44" t="s">
        <v>39</v>
      </c>
      <c r="D239" s="45"/>
      <c r="E239" s="10"/>
      <c r="F239" s="45"/>
      <c r="G239" s="28"/>
      <c r="H239" s="12"/>
      <c r="I239" s="13"/>
      <c r="J239" s="14"/>
    </row>
    <row r="240" spans="1:10" ht="16.5" thickBot="1" x14ac:dyDescent="0.3">
      <c r="A240" s="48" t="str">
        <f>IF(F240&lt;&gt;"",1+MAX($A$6:A239),"")</f>
        <v/>
      </c>
      <c r="B240" s="18" t="s">
        <v>37</v>
      </c>
      <c r="C240" s="19" t="s">
        <v>55</v>
      </c>
      <c r="D240" s="20"/>
      <c r="E240" s="20"/>
      <c r="F240" s="20"/>
      <c r="G240" s="20"/>
      <c r="H240" s="20"/>
      <c r="I240" s="20"/>
      <c r="J240" s="21">
        <f>SUM(I241:I247)</f>
        <v>4608.5</v>
      </c>
    </row>
    <row r="241" spans="1:10" ht="15.75" x14ac:dyDescent="0.25">
      <c r="A241" s="47"/>
      <c r="B241" s="9"/>
      <c r="C241" s="44"/>
      <c r="D241" s="45"/>
      <c r="E241" s="10"/>
      <c r="F241" s="45"/>
      <c r="G241" s="28"/>
      <c r="H241" s="12"/>
      <c r="I241" s="13"/>
      <c r="J241" s="14"/>
    </row>
    <row r="242" spans="1:10" ht="15.75" x14ac:dyDescent="0.25">
      <c r="A242" s="47">
        <f>IF(F242&lt;&gt;"",1+MAX($A$6:A241),"")</f>
        <v>163</v>
      </c>
      <c r="B242" s="9"/>
      <c r="C242" s="44" t="s">
        <v>201</v>
      </c>
      <c r="D242" s="45">
        <v>10</v>
      </c>
      <c r="E242" s="10">
        <v>0.1</v>
      </c>
      <c r="F242" s="45">
        <f t="shared" ref="F242:F245" si="74">D242*(1+E242)</f>
        <v>11</v>
      </c>
      <c r="G242" s="28" t="s">
        <v>45</v>
      </c>
      <c r="H242" s="12">
        <v>35</v>
      </c>
      <c r="I242" s="13">
        <f t="shared" ref="I242:I245" si="75">H242*F242</f>
        <v>385</v>
      </c>
      <c r="J242" s="14"/>
    </row>
    <row r="243" spans="1:10" ht="15.75" x14ac:dyDescent="0.25">
      <c r="A243" s="47">
        <f>IF(F243&lt;&gt;"",1+MAX($A$6:A242),"")</f>
        <v>164</v>
      </c>
      <c r="B243" s="9"/>
      <c r="C243" s="44" t="s">
        <v>202</v>
      </c>
      <c r="D243" s="45">
        <v>16</v>
      </c>
      <c r="E243" s="10">
        <v>0.1</v>
      </c>
      <c r="F243" s="45">
        <f t="shared" si="74"/>
        <v>17.600000000000001</v>
      </c>
      <c r="G243" s="28" t="s">
        <v>45</v>
      </c>
      <c r="H243" s="12">
        <v>40</v>
      </c>
      <c r="I243" s="13">
        <f t="shared" si="75"/>
        <v>704</v>
      </c>
      <c r="J243" s="14"/>
    </row>
    <row r="244" spans="1:10" ht="15.75" x14ac:dyDescent="0.25">
      <c r="A244" s="47">
        <f>IF(F244&lt;&gt;"",1+MAX($A$6:A243),"")</f>
        <v>165</v>
      </c>
      <c r="B244" s="9"/>
      <c r="C244" s="44" t="s">
        <v>203</v>
      </c>
      <c r="D244" s="45">
        <v>32</v>
      </c>
      <c r="E244" s="10">
        <v>0.1</v>
      </c>
      <c r="F244" s="45">
        <f t="shared" si="74"/>
        <v>35.200000000000003</v>
      </c>
      <c r="G244" s="28" t="s">
        <v>45</v>
      </c>
      <c r="H244" s="12">
        <v>45</v>
      </c>
      <c r="I244" s="13">
        <f t="shared" si="75"/>
        <v>1584.0000000000002</v>
      </c>
      <c r="J244" s="14"/>
    </row>
    <row r="245" spans="1:10" ht="15.75" x14ac:dyDescent="0.25">
      <c r="A245" s="47">
        <f>IF(F245&lt;&gt;"",1+MAX($A$6:A244),"")</f>
        <v>166</v>
      </c>
      <c r="B245" s="9"/>
      <c r="C245" s="44" t="s">
        <v>204</v>
      </c>
      <c r="D245" s="45">
        <v>29</v>
      </c>
      <c r="E245" s="10">
        <v>0.1</v>
      </c>
      <c r="F245" s="45">
        <f t="shared" si="74"/>
        <v>31.900000000000002</v>
      </c>
      <c r="G245" s="28" t="s">
        <v>45</v>
      </c>
      <c r="H245" s="12">
        <v>45</v>
      </c>
      <c r="I245" s="13">
        <f t="shared" si="75"/>
        <v>1435.5</v>
      </c>
      <c r="J245" s="14"/>
    </row>
    <row r="246" spans="1:10" ht="15.75" x14ac:dyDescent="0.25">
      <c r="A246" s="47">
        <f>IF(F246&lt;&gt;"",1+MAX($A$6:A245),"")</f>
        <v>167</v>
      </c>
      <c r="B246" s="9"/>
      <c r="C246" s="44" t="s">
        <v>205</v>
      </c>
      <c r="D246" s="45">
        <v>1</v>
      </c>
      <c r="E246" s="10">
        <v>0</v>
      </c>
      <c r="F246" s="45">
        <f t="shared" ref="F246" si="76">D246*(1+E246)</f>
        <v>1</v>
      </c>
      <c r="G246" s="28" t="s">
        <v>43</v>
      </c>
      <c r="H246" s="12">
        <v>500</v>
      </c>
      <c r="I246" s="13">
        <f t="shared" ref="I246" si="77">H246*F246</f>
        <v>500</v>
      </c>
      <c r="J246" s="14"/>
    </row>
    <row r="247" spans="1:10" ht="16.5" thickBot="1" x14ac:dyDescent="0.3">
      <c r="A247" s="47" t="str">
        <f>IF(F247&lt;&gt;"",1+MAX($A$6:A246),"")</f>
        <v/>
      </c>
      <c r="B247" s="9"/>
      <c r="C247" s="44"/>
      <c r="D247" s="45"/>
      <c r="E247" s="10"/>
      <c r="F247" s="45"/>
      <c r="G247" s="28"/>
      <c r="H247" s="12"/>
      <c r="I247" s="13"/>
      <c r="J247" s="14"/>
    </row>
    <row r="248" spans="1:10" ht="16.5" thickBot="1" x14ac:dyDescent="0.3">
      <c r="A248" s="48" t="str">
        <f>IF(F248&lt;&gt;"",1+MAX($A$6:A247),"")</f>
        <v/>
      </c>
      <c r="B248" s="18" t="s">
        <v>49</v>
      </c>
      <c r="C248" s="19" t="s">
        <v>56</v>
      </c>
      <c r="D248" s="20"/>
      <c r="E248" s="20"/>
      <c r="F248" s="20"/>
      <c r="G248" s="20"/>
      <c r="H248" s="20"/>
      <c r="I248" s="20"/>
      <c r="J248" s="21">
        <f>SUM(I249:I256)</f>
        <v>9700</v>
      </c>
    </row>
    <row r="249" spans="1:10" ht="15.75" x14ac:dyDescent="0.25">
      <c r="A249" s="47" t="str">
        <f>IF(F249&lt;&gt;"",1+MAX($A$6:A248),"")</f>
        <v/>
      </c>
      <c r="B249" s="9"/>
      <c r="C249" s="44"/>
      <c r="D249" s="45"/>
      <c r="E249" s="10"/>
      <c r="F249" s="45"/>
      <c r="G249" s="28"/>
      <c r="H249" s="12"/>
      <c r="I249" s="13"/>
      <c r="J249" s="14"/>
    </row>
    <row r="250" spans="1:10" ht="15.75" x14ac:dyDescent="0.25">
      <c r="A250" s="47">
        <f>IF(F250&lt;&gt;"",1+MAX($A$6:A249),"")</f>
        <v>168</v>
      </c>
      <c r="B250" s="9"/>
      <c r="C250" s="44" t="s">
        <v>206</v>
      </c>
      <c r="D250" s="45">
        <v>1</v>
      </c>
      <c r="E250" s="10">
        <v>0</v>
      </c>
      <c r="F250" s="45">
        <f t="shared" ref="F250" si="78">D250*(1+E250)</f>
        <v>1</v>
      </c>
      <c r="G250" s="28" t="s">
        <v>43</v>
      </c>
      <c r="H250" s="12">
        <v>1500</v>
      </c>
      <c r="I250" s="13">
        <f t="shared" ref="I250" si="79">H250*F250</f>
        <v>1500</v>
      </c>
      <c r="J250" s="14"/>
    </row>
    <row r="251" spans="1:10" ht="15.75" x14ac:dyDescent="0.25">
      <c r="A251" s="47">
        <f>IF(F251&lt;&gt;"",1+MAX($A$6:A250),"")</f>
        <v>169</v>
      </c>
      <c r="B251" s="9"/>
      <c r="C251" s="44" t="s">
        <v>207</v>
      </c>
      <c r="D251" s="45">
        <v>1</v>
      </c>
      <c r="E251" s="10">
        <v>0</v>
      </c>
      <c r="F251" s="45">
        <f t="shared" ref="F251:F254" si="80">D251*(1+E251)</f>
        <v>1</v>
      </c>
      <c r="G251" s="28" t="s">
        <v>43</v>
      </c>
      <c r="H251" s="12">
        <v>2600</v>
      </c>
      <c r="I251" s="13">
        <f t="shared" ref="I251:I254" si="81">H251*F251</f>
        <v>2600</v>
      </c>
      <c r="J251" s="14"/>
    </row>
    <row r="252" spans="1:10" ht="15.75" x14ac:dyDescent="0.25">
      <c r="A252" s="47">
        <f>IF(F252&lt;&gt;"",1+MAX($A$6:A251),"")</f>
        <v>170</v>
      </c>
      <c r="B252" s="9"/>
      <c r="C252" s="44" t="s">
        <v>208</v>
      </c>
      <c r="D252" s="45">
        <v>1</v>
      </c>
      <c r="E252" s="10">
        <v>0</v>
      </c>
      <c r="F252" s="45">
        <f t="shared" si="80"/>
        <v>1</v>
      </c>
      <c r="G252" s="28" t="s">
        <v>43</v>
      </c>
      <c r="H252" s="12">
        <v>800</v>
      </c>
      <c r="I252" s="13">
        <f t="shared" si="81"/>
        <v>800</v>
      </c>
      <c r="J252" s="14"/>
    </row>
    <row r="253" spans="1:10" ht="15.75" x14ac:dyDescent="0.25">
      <c r="A253" s="47">
        <f>IF(F253&lt;&gt;"",1+MAX($A$6:A252),"")</f>
        <v>171</v>
      </c>
      <c r="B253" s="9"/>
      <c r="C253" s="44" t="s">
        <v>209</v>
      </c>
      <c r="D253" s="45">
        <v>1</v>
      </c>
      <c r="E253" s="10">
        <v>0</v>
      </c>
      <c r="F253" s="45">
        <f t="shared" si="80"/>
        <v>1</v>
      </c>
      <c r="G253" s="28" t="s">
        <v>43</v>
      </c>
      <c r="H253" s="12">
        <v>650</v>
      </c>
      <c r="I253" s="13">
        <f t="shared" si="81"/>
        <v>650</v>
      </c>
      <c r="J253" s="14"/>
    </row>
    <row r="254" spans="1:10" ht="15.75" x14ac:dyDescent="0.25">
      <c r="A254" s="47">
        <f>IF(F254&lt;&gt;"",1+MAX($A$6:A253),"")</f>
        <v>172</v>
      </c>
      <c r="B254" s="9"/>
      <c r="C254" s="44" t="s">
        <v>210</v>
      </c>
      <c r="D254" s="45">
        <v>1</v>
      </c>
      <c r="E254" s="10">
        <v>0</v>
      </c>
      <c r="F254" s="45">
        <f t="shared" si="80"/>
        <v>1</v>
      </c>
      <c r="G254" s="28" t="s">
        <v>43</v>
      </c>
      <c r="H254" s="12">
        <v>3500</v>
      </c>
      <c r="I254" s="13">
        <f t="shared" si="81"/>
        <v>3500</v>
      </c>
      <c r="J254" s="14"/>
    </row>
    <row r="255" spans="1:10" ht="15.75" x14ac:dyDescent="0.25">
      <c r="A255" s="47">
        <f>IF(F255&lt;&gt;"",1+MAX($A$6:A254),"")</f>
        <v>173</v>
      </c>
      <c r="B255" s="9"/>
      <c r="C255" s="44" t="s">
        <v>211</v>
      </c>
      <c r="D255" s="45">
        <v>1</v>
      </c>
      <c r="E255" s="10">
        <v>0</v>
      </c>
      <c r="F255" s="45">
        <f t="shared" ref="F255" si="82">D255*(1+E255)</f>
        <v>1</v>
      </c>
      <c r="G255" s="28" t="s">
        <v>43</v>
      </c>
      <c r="H255" s="12">
        <v>650</v>
      </c>
      <c r="I255" s="13">
        <f t="shared" ref="I255" si="83">H255*F255</f>
        <v>650</v>
      </c>
      <c r="J255" s="14"/>
    </row>
    <row r="256" spans="1:10" ht="16.5" thickBot="1" x14ac:dyDescent="0.3">
      <c r="A256" s="47" t="str">
        <f>IF(F256&lt;&gt;"",1+MAX($A$6:A255),"")</f>
        <v/>
      </c>
      <c r="B256" s="9"/>
      <c r="C256" s="44"/>
      <c r="D256" s="45"/>
      <c r="E256" s="10"/>
      <c r="F256" s="45"/>
      <c r="G256" s="28"/>
      <c r="H256" s="12"/>
      <c r="I256" s="13"/>
      <c r="J256" s="14"/>
    </row>
    <row r="257" spans="1:10" ht="16.5" thickBot="1" x14ac:dyDescent="0.3">
      <c r="A257" s="48" t="str">
        <f>IF(F257&lt;&gt;"",1+MAX($A$6:A249),"")</f>
        <v/>
      </c>
      <c r="B257" s="18" t="s">
        <v>50</v>
      </c>
      <c r="C257" s="19" t="s">
        <v>51</v>
      </c>
      <c r="D257" s="20"/>
      <c r="E257" s="20"/>
      <c r="F257" s="20"/>
      <c r="G257" s="20"/>
      <c r="H257" s="20"/>
      <c r="I257" s="20"/>
      <c r="J257" s="21">
        <f>SUM(I258:I264)</f>
        <v>21599</v>
      </c>
    </row>
    <row r="258" spans="1:10" ht="15.75" x14ac:dyDescent="0.25">
      <c r="A258" s="47"/>
      <c r="B258" s="9"/>
      <c r="C258" s="44"/>
      <c r="D258" s="45"/>
      <c r="E258" s="10"/>
      <c r="F258" s="45"/>
      <c r="G258" s="28"/>
      <c r="H258" s="12"/>
      <c r="I258" s="13"/>
      <c r="J258" s="14"/>
    </row>
    <row r="259" spans="1:10" ht="15.75" x14ac:dyDescent="0.25">
      <c r="A259" s="47">
        <f>IF(F259&lt;&gt;"",1+MAX($A$6:A258),"")</f>
        <v>174</v>
      </c>
      <c r="B259" s="9"/>
      <c r="C259" s="49" t="s">
        <v>212</v>
      </c>
      <c r="D259" s="45">
        <v>23</v>
      </c>
      <c r="E259" s="10">
        <v>0.1</v>
      </c>
      <c r="F259" s="45">
        <f t="shared" ref="F259:F260" si="84">D259*(1+E259)</f>
        <v>25.3</v>
      </c>
      <c r="G259" s="28" t="s">
        <v>45</v>
      </c>
      <c r="H259" s="12">
        <v>200</v>
      </c>
      <c r="I259" s="13">
        <f t="shared" ref="I259:I260" si="85">H259*F259</f>
        <v>5060</v>
      </c>
      <c r="J259" s="14"/>
    </row>
    <row r="260" spans="1:10" ht="15.75" x14ac:dyDescent="0.25">
      <c r="A260" s="47">
        <f>IF(F260&lt;&gt;"",1+MAX($A$6:A259),"")</f>
        <v>175</v>
      </c>
      <c r="B260" s="9"/>
      <c r="C260" s="49" t="s">
        <v>213</v>
      </c>
      <c r="D260" s="45">
        <v>1</v>
      </c>
      <c r="E260" s="10">
        <v>0</v>
      </c>
      <c r="F260" s="45">
        <f t="shared" si="84"/>
        <v>1</v>
      </c>
      <c r="G260" s="28" t="s">
        <v>43</v>
      </c>
      <c r="H260" s="12">
        <v>600</v>
      </c>
      <c r="I260" s="13">
        <f t="shared" si="85"/>
        <v>600</v>
      </c>
      <c r="J260" s="14"/>
    </row>
    <row r="261" spans="1:10" ht="15.75" x14ac:dyDescent="0.25">
      <c r="A261" s="47" t="str">
        <f>IF(F261&lt;&gt;"",1+MAX($A$6:A260),"")</f>
        <v/>
      </c>
      <c r="B261" s="9"/>
      <c r="C261" s="49" t="s">
        <v>39</v>
      </c>
      <c r="D261" s="45"/>
      <c r="E261" s="10"/>
      <c r="F261" s="45"/>
      <c r="G261" s="28"/>
      <c r="H261" s="12"/>
      <c r="I261" s="13"/>
      <c r="J261" s="14"/>
    </row>
    <row r="262" spans="1:10" ht="15.75" x14ac:dyDescent="0.25">
      <c r="A262" s="47" t="str">
        <f>IF(F262&lt;&gt;"",1+MAX($A$6:A261),"")</f>
        <v/>
      </c>
      <c r="B262" s="9"/>
      <c r="C262" s="46" t="s">
        <v>52</v>
      </c>
      <c r="D262" s="45"/>
      <c r="E262" s="10"/>
      <c r="F262" s="45"/>
      <c r="G262" s="28"/>
      <c r="H262" s="12"/>
      <c r="I262" s="13"/>
      <c r="J262" s="14"/>
    </row>
    <row r="263" spans="1:10" ht="15.75" x14ac:dyDescent="0.25">
      <c r="A263" s="47">
        <f>IF(F263&lt;&gt;"",1+MAX($A$6:A262),"")</f>
        <v>176</v>
      </c>
      <c r="B263" s="9"/>
      <c r="C263" s="44" t="s">
        <v>214</v>
      </c>
      <c r="D263" s="45">
        <v>138</v>
      </c>
      <c r="E263" s="10">
        <v>0.1</v>
      </c>
      <c r="F263" s="45">
        <f t="shared" ref="F263" si="86">D263*(1+E263)</f>
        <v>151.80000000000001</v>
      </c>
      <c r="G263" s="28" t="s">
        <v>40</v>
      </c>
      <c r="H263" s="12">
        <v>105</v>
      </c>
      <c r="I263" s="13">
        <f t="shared" ref="I263" si="87">H263*F263</f>
        <v>15939.000000000002</v>
      </c>
      <c r="J263" s="14"/>
    </row>
    <row r="264" spans="1:10" ht="16.5" thickBot="1" x14ac:dyDescent="0.3">
      <c r="A264" s="47"/>
      <c r="B264" s="9"/>
      <c r="C264" s="44"/>
      <c r="D264" s="45"/>
      <c r="E264" s="10"/>
      <c r="F264" s="45"/>
      <c r="G264" s="28"/>
      <c r="H264" s="12"/>
      <c r="I264" s="13"/>
      <c r="J264" s="14"/>
    </row>
    <row r="265" spans="1:10" ht="16.5" thickBot="1" x14ac:dyDescent="0.3">
      <c r="A265" s="48" t="str">
        <f>IF(F265&lt;&gt;"",1+MAX($A$6:A264),"")</f>
        <v/>
      </c>
      <c r="B265" s="18" t="s">
        <v>24</v>
      </c>
      <c r="C265" s="19" t="s">
        <v>25</v>
      </c>
      <c r="D265" s="20"/>
      <c r="E265" s="20"/>
      <c r="F265" s="20"/>
      <c r="G265" s="20"/>
      <c r="H265" s="20"/>
      <c r="I265" s="20"/>
      <c r="J265" s="21">
        <f>SUM(I266:I284)</f>
        <v>41972.527999999998</v>
      </c>
    </row>
    <row r="266" spans="1:10" ht="15.75" x14ac:dyDescent="0.25">
      <c r="A266" s="47" t="str">
        <f>IF(F266&lt;&gt;"",1+MAX($A$6:A265),"")</f>
        <v/>
      </c>
      <c r="B266" s="9"/>
      <c r="C266" s="44"/>
      <c r="D266" s="45"/>
      <c r="E266" s="10"/>
      <c r="F266" s="45"/>
      <c r="G266" s="28"/>
      <c r="H266" s="12"/>
      <c r="I266" s="13"/>
      <c r="J266" s="14"/>
    </row>
    <row r="267" spans="1:10" ht="15.75" x14ac:dyDescent="0.25">
      <c r="A267" s="47">
        <f>IF(F267&lt;&gt;"",1+MAX($A$6:A266),"")</f>
        <v>177</v>
      </c>
      <c r="B267" s="9"/>
      <c r="C267" s="44" t="s">
        <v>215</v>
      </c>
      <c r="D267" s="45">
        <v>1</v>
      </c>
      <c r="E267" s="10">
        <v>0</v>
      </c>
      <c r="F267" s="45">
        <f t="shared" ref="F267:F270" si="88">D267*(1+E267)</f>
        <v>1</v>
      </c>
      <c r="G267" s="28" t="s">
        <v>43</v>
      </c>
      <c r="H267" s="12">
        <v>350</v>
      </c>
      <c r="I267" s="13">
        <f t="shared" ref="I267:I270" si="89">H267*F267</f>
        <v>350</v>
      </c>
      <c r="J267" s="14"/>
    </row>
    <row r="268" spans="1:10" ht="15.75" x14ac:dyDescent="0.25">
      <c r="A268" s="47">
        <f>IF(F268&lt;&gt;"",1+MAX($A$6:A267),"")</f>
        <v>178</v>
      </c>
      <c r="B268" s="9"/>
      <c r="C268" s="44" t="s">
        <v>216</v>
      </c>
      <c r="D268" s="45">
        <v>3</v>
      </c>
      <c r="E268" s="10">
        <v>0</v>
      </c>
      <c r="F268" s="45">
        <f t="shared" si="88"/>
        <v>3</v>
      </c>
      <c r="G268" s="28" t="s">
        <v>43</v>
      </c>
      <c r="H268" s="12">
        <v>700</v>
      </c>
      <c r="I268" s="13">
        <f t="shared" si="89"/>
        <v>2100</v>
      </c>
      <c r="J268" s="14"/>
    </row>
    <row r="269" spans="1:10" ht="15.75" x14ac:dyDescent="0.25">
      <c r="A269" s="47">
        <f>IF(F269&lt;&gt;"",1+MAX($A$6:A268),"")</f>
        <v>179</v>
      </c>
      <c r="B269" s="9"/>
      <c r="C269" s="44" t="s">
        <v>217</v>
      </c>
      <c r="D269" s="45">
        <v>3</v>
      </c>
      <c r="E269" s="10">
        <v>0</v>
      </c>
      <c r="F269" s="45">
        <f t="shared" ref="F269" si="90">D269*(1+E269)</f>
        <v>3</v>
      </c>
      <c r="G269" s="28" t="s">
        <v>43</v>
      </c>
      <c r="H269" s="12">
        <v>1800</v>
      </c>
      <c r="I269" s="13"/>
      <c r="J269" s="14"/>
    </row>
    <row r="270" spans="1:10" ht="30" x14ac:dyDescent="0.25">
      <c r="A270" s="47">
        <f>IF(F270&lt;&gt;"",1+MAX($A$6:A269),"")</f>
        <v>180</v>
      </c>
      <c r="B270" s="9"/>
      <c r="C270" s="44" t="s">
        <v>218</v>
      </c>
      <c r="D270" s="45">
        <v>1</v>
      </c>
      <c r="E270" s="10">
        <v>0</v>
      </c>
      <c r="F270" s="45">
        <f t="shared" si="88"/>
        <v>1</v>
      </c>
      <c r="G270" s="28" t="s">
        <v>43</v>
      </c>
      <c r="H270" s="12">
        <v>200</v>
      </c>
      <c r="I270" s="13">
        <f t="shared" si="89"/>
        <v>200</v>
      </c>
      <c r="J270" s="14"/>
    </row>
    <row r="271" spans="1:10" ht="30" x14ac:dyDescent="0.25">
      <c r="A271" s="47">
        <f>IF(F271&lt;&gt;"",1+MAX($A$6:A270),"")</f>
        <v>181</v>
      </c>
      <c r="B271" s="9"/>
      <c r="C271" s="44" t="s">
        <v>219</v>
      </c>
      <c r="D271" s="45">
        <v>1</v>
      </c>
      <c r="E271" s="10">
        <v>0</v>
      </c>
      <c r="F271" s="45">
        <f t="shared" ref="F271:F273" si="91">D271*(1+E271)</f>
        <v>1</v>
      </c>
      <c r="G271" s="28" t="s">
        <v>43</v>
      </c>
      <c r="H271" s="12">
        <v>600</v>
      </c>
      <c r="I271" s="13">
        <f t="shared" ref="I271:I273" si="92">H271*F271</f>
        <v>600</v>
      </c>
      <c r="J271" s="14"/>
    </row>
    <row r="272" spans="1:10" ht="15.75" x14ac:dyDescent="0.25">
      <c r="A272" s="47">
        <f>IF(F272&lt;&gt;"",1+MAX($A$6:A271),"")</f>
        <v>182</v>
      </c>
      <c r="B272" s="9"/>
      <c r="C272" s="44" t="s">
        <v>220</v>
      </c>
      <c r="D272" s="45">
        <v>3</v>
      </c>
      <c r="E272" s="10">
        <v>0</v>
      </c>
      <c r="F272" s="45">
        <f t="shared" si="91"/>
        <v>3</v>
      </c>
      <c r="G272" s="28" t="s">
        <v>43</v>
      </c>
      <c r="H272" s="12">
        <v>700</v>
      </c>
      <c r="I272" s="13">
        <f t="shared" si="92"/>
        <v>2100</v>
      </c>
      <c r="J272" s="14"/>
    </row>
    <row r="273" spans="1:11" ht="15.75" x14ac:dyDescent="0.25">
      <c r="A273" s="47">
        <f>IF(F273&lt;&gt;"",1+MAX($A$6:A272),"")</f>
        <v>183</v>
      </c>
      <c r="B273" s="9"/>
      <c r="C273" s="44" t="s">
        <v>221</v>
      </c>
      <c r="D273" s="45">
        <v>5</v>
      </c>
      <c r="E273" s="10">
        <v>0</v>
      </c>
      <c r="F273" s="45">
        <f t="shared" si="91"/>
        <v>5</v>
      </c>
      <c r="G273" s="28" t="s">
        <v>43</v>
      </c>
      <c r="H273" s="12">
        <v>850</v>
      </c>
      <c r="I273" s="13">
        <f t="shared" si="92"/>
        <v>4250</v>
      </c>
      <c r="J273" s="14"/>
    </row>
    <row r="274" spans="1:11" ht="15.75" x14ac:dyDescent="0.25">
      <c r="A274" s="47">
        <f>IF(F274&lt;&gt;"",1+MAX($A$6:A273),"")</f>
        <v>184</v>
      </c>
      <c r="B274" s="9"/>
      <c r="C274" s="44" t="s">
        <v>222</v>
      </c>
      <c r="D274" s="45">
        <v>4</v>
      </c>
      <c r="E274" s="10">
        <v>0</v>
      </c>
      <c r="F274" s="45">
        <f t="shared" ref="F274" si="93">D274*(1+E274)</f>
        <v>4</v>
      </c>
      <c r="G274" s="28" t="s">
        <v>43</v>
      </c>
      <c r="H274" s="12">
        <v>800</v>
      </c>
      <c r="I274" s="13">
        <f t="shared" ref="I274" si="94">H274*F274</f>
        <v>3200</v>
      </c>
      <c r="J274" s="14"/>
    </row>
    <row r="275" spans="1:11" ht="15.75" x14ac:dyDescent="0.25">
      <c r="A275" s="47" t="str">
        <f>IF(F275&lt;&gt;"",1+MAX($A$6:A274),"")</f>
        <v/>
      </c>
      <c r="B275" s="9"/>
      <c r="C275" s="44" t="s">
        <v>39</v>
      </c>
      <c r="D275" s="45"/>
      <c r="E275" s="10"/>
      <c r="F275" s="45"/>
      <c r="G275" s="28"/>
      <c r="H275" s="12"/>
      <c r="I275" s="13"/>
      <c r="J275" s="14"/>
    </row>
    <row r="276" spans="1:11" ht="15.75" x14ac:dyDescent="0.25">
      <c r="A276" s="47" t="str">
        <f>IF(F276&lt;&gt;"",1+MAX($A$6:A275),"")</f>
        <v/>
      </c>
      <c r="B276" s="9"/>
      <c r="C276" s="46" t="s">
        <v>28</v>
      </c>
      <c r="D276" s="45"/>
      <c r="E276" s="10"/>
      <c r="F276" s="45"/>
      <c r="G276" s="28"/>
      <c r="H276" s="12"/>
      <c r="I276" s="13"/>
      <c r="J276" s="14"/>
    </row>
    <row r="277" spans="1:11" ht="15.75" x14ac:dyDescent="0.25">
      <c r="A277" s="47">
        <f>IF(F277&lt;&gt;"",1+MAX($A$6:A276),"")</f>
        <v>185</v>
      </c>
      <c r="B277" s="9"/>
      <c r="C277" s="44" t="s">
        <v>223</v>
      </c>
      <c r="D277" s="45">
        <v>100</v>
      </c>
      <c r="E277" s="10">
        <v>0.1</v>
      </c>
      <c r="F277" s="45">
        <f t="shared" ref="F277" si="95">D277*(1+E277)</f>
        <v>110.00000000000001</v>
      </c>
      <c r="G277" s="28" t="s">
        <v>45</v>
      </c>
      <c r="H277" s="12">
        <v>16.38</v>
      </c>
      <c r="I277" s="13">
        <f t="shared" ref="I277" si="96">H277*F277</f>
        <v>1801.8000000000002</v>
      </c>
      <c r="J277" s="14"/>
      <c r="K277" s="62"/>
    </row>
    <row r="278" spans="1:11" ht="15.75" x14ac:dyDescent="0.25">
      <c r="A278" s="47">
        <f>IF(F278&lt;&gt;"",1+MAX($A$6:A277),"")</f>
        <v>186</v>
      </c>
      <c r="B278" s="9"/>
      <c r="C278" s="44" t="s">
        <v>224</v>
      </c>
      <c r="D278" s="45">
        <v>25</v>
      </c>
      <c r="E278" s="10">
        <v>0.1</v>
      </c>
      <c r="F278" s="45">
        <f t="shared" ref="F278:F284" si="97">D278*(1+E278)</f>
        <v>27.500000000000004</v>
      </c>
      <c r="G278" s="28" t="s">
        <v>45</v>
      </c>
      <c r="H278" s="12">
        <v>14.279999999999998</v>
      </c>
      <c r="I278" s="13">
        <f t="shared" ref="I278:I284" si="98">H278*F278</f>
        <v>392.7</v>
      </c>
      <c r="J278" s="14"/>
      <c r="K278" s="62"/>
    </row>
    <row r="279" spans="1:11" ht="15.75" x14ac:dyDescent="0.25">
      <c r="A279" s="47">
        <f>IF(F279&lt;&gt;"",1+MAX($A$6:A278),"")</f>
        <v>187</v>
      </c>
      <c r="B279" s="9"/>
      <c r="C279" s="44" t="s">
        <v>225</v>
      </c>
      <c r="D279" s="45">
        <v>167</v>
      </c>
      <c r="E279" s="10">
        <v>0.1</v>
      </c>
      <c r="F279" s="45">
        <f t="shared" si="97"/>
        <v>183.70000000000002</v>
      </c>
      <c r="G279" s="28" t="s">
        <v>45</v>
      </c>
      <c r="H279" s="12">
        <v>20.16</v>
      </c>
      <c r="I279" s="13">
        <f t="shared" si="98"/>
        <v>3703.3920000000003</v>
      </c>
      <c r="J279" s="14"/>
      <c r="K279" s="62"/>
    </row>
    <row r="280" spans="1:11" ht="15.75" x14ac:dyDescent="0.25">
      <c r="A280" s="47">
        <f>IF(F280&lt;&gt;"",1+MAX($A$6:A279),"")</f>
        <v>188</v>
      </c>
      <c r="B280" s="9"/>
      <c r="C280" s="44" t="s">
        <v>226</v>
      </c>
      <c r="D280" s="45">
        <v>29</v>
      </c>
      <c r="E280" s="10">
        <v>0.1</v>
      </c>
      <c r="F280" s="45">
        <f t="shared" si="97"/>
        <v>31.900000000000002</v>
      </c>
      <c r="G280" s="28" t="s">
        <v>45</v>
      </c>
      <c r="H280" s="12">
        <v>17.919999999999998</v>
      </c>
      <c r="I280" s="13">
        <f t="shared" si="98"/>
        <v>571.64800000000002</v>
      </c>
      <c r="J280" s="14"/>
      <c r="K280" s="62"/>
    </row>
    <row r="281" spans="1:11" ht="15.75" x14ac:dyDescent="0.25">
      <c r="A281" s="47">
        <f>IF(F281&lt;&gt;"",1+MAX($A$6:A280),"")</f>
        <v>189</v>
      </c>
      <c r="B281" s="9"/>
      <c r="C281" s="44" t="s">
        <v>227</v>
      </c>
      <c r="D281" s="45">
        <v>258</v>
      </c>
      <c r="E281" s="10">
        <v>0.1</v>
      </c>
      <c r="F281" s="45">
        <f t="shared" si="97"/>
        <v>283.8</v>
      </c>
      <c r="G281" s="28" t="s">
        <v>45</v>
      </c>
      <c r="H281" s="12">
        <v>23.799999999999997</v>
      </c>
      <c r="I281" s="13">
        <f t="shared" si="98"/>
        <v>6754.44</v>
      </c>
      <c r="J281" s="14"/>
      <c r="K281" s="62"/>
    </row>
    <row r="282" spans="1:11" ht="15.75" x14ac:dyDescent="0.25">
      <c r="A282" s="47">
        <f>IF(F282&lt;&gt;"",1+MAX($A$6:A281),"")</f>
        <v>190</v>
      </c>
      <c r="B282" s="9"/>
      <c r="C282" s="44" t="s">
        <v>228</v>
      </c>
      <c r="D282" s="45">
        <v>194</v>
      </c>
      <c r="E282" s="10">
        <v>0.1</v>
      </c>
      <c r="F282" s="45">
        <f t="shared" si="97"/>
        <v>213.4</v>
      </c>
      <c r="G282" s="28" t="s">
        <v>45</v>
      </c>
      <c r="H282" s="12">
        <v>33.32</v>
      </c>
      <c r="I282" s="13">
        <f t="shared" si="98"/>
        <v>7110.4880000000003</v>
      </c>
      <c r="J282" s="14"/>
      <c r="K282" s="62"/>
    </row>
    <row r="283" spans="1:11" ht="15.75" x14ac:dyDescent="0.25">
      <c r="A283" s="47">
        <f>IF(F283&lt;&gt;"",1+MAX($A$6:A282),"")</f>
        <v>191</v>
      </c>
      <c r="B283" s="9"/>
      <c r="C283" s="44" t="s">
        <v>229</v>
      </c>
      <c r="D283" s="45">
        <v>88</v>
      </c>
      <c r="E283" s="10">
        <v>0.1</v>
      </c>
      <c r="F283" s="45">
        <f t="shared" si="97"/>
        <v>96.800000000000011</v>
      </c>
      <c r="G283" s="28" t="s">
        <v>45</v>
      </c>
      <c r="H283" s="12">
        <v>14.979999999999999</v>
      </c>
      <c r="I283" s="13">
        <f t="shared" si="98"/>
        <v>1450.0640000000001</v>
      </c>
      <c r="J283" s="14"/>
      <c r="K283" s="62"/>
    </row>
    <row r="284" spans="1:11" ht="15.75" x14ac:dyDescent="0.25">
      <c r="A284" s="47">
        <f>IF(F284&lt;&gt;"",1+MAX($A$6:A283),"")</f>
        <v>192</v>
      </c>
      <c r="B284" s="9"/>
      <c r="C284" s="44" t="s">
        <v>230</v>
      </c>
      <c r="D284" s="45">
        <v>166</v>
      </c>
      <c r="E284" s="10">
        <v>0.1</v>
      </c>
      <c r="F284" s="45">
        <f t="shared" si="97"/>
        <v>182.60000000000002</v>
      </c>
      <c r="G284" s="28" t="s">
        <v>45</v>
      </c>
      <c r="H284" s="12">
        <v>40.459999999999994</v>
      </c>
      <c r="I284" s="13">
        <f t="shared" si="98"/>
        <v>7387.9960000000001</v>
      </c>
      <c r="J284" s="14"/>
      <c r="K284" s="62"/>
    </row>
    <row r="285" spans="1:11" ht="16.5" thickBot="1" x14ac:dyDescent="0.3">
      <c r="A285" s="47" t="str">
        <f>IF(F285&lt;&gt;"",1+MAX($A$6:A284),"")</f>
        <v/>
      </c>
      <c r="B285" s="9"/>
      <c r="C285" s="44"/>
      <c r="D285" s="45"/>
      <c r="E285" s="10"/>
      <c r="F285" s="45"/>
      <c r="G285" s="28"/>
      <c r="H285" s="12"/>
      <c r="I285" s="13"/>
      <c r="J285" s="14"/>
    </row>
    <row r="286" spans="1:11" ht="16.5" thickBot="1" x14ac:dyDescent="0.3">
      <c r="A286" s="48" t="str">
        <f>IF(F286&lt;&gt;"",1+MAX($A$6:A285),"")</f>
        <v/>
      </c>
      <c r="B286" s="18" t="s">
        <v>42</v>
      </c>
      <c r="C286" s="19" t="s">
        <v>32</v>
      </c>
      <c r="D286" s="20"/>
      <c r="E286" s="20"/>
      <c r="F286" s="20"/>
      <c r="G286" s="20"/>
      <c r="H286" s="20"/>
      <c r="I286" s="20"/>
      <c r="J286" s="21">
        <f>SUM(I287:I323)</f>
        <v>45742.39</v>
      </c>
    </row>
    <row r="287" spans="1:11" ht="15.75" x14ac:dyDescent="0.25">
      <c r="A287" s="47"/>
      <c r="B287" s="9"/>
      <c r="C287" s="44"/>
      <c r="D287" s="45"/>
      <c r="E287" s="10"/>
      <c r="F287" s="45"/>
      <c r="G287" s="28"/>
      <c r="H287" s="12"/>
      <c r="I287" s="13"/>
      <c r="J287" s="14"/>
    </row>
    <row r="288" spans="1:11" ht="15.75" x14ac:dyDescent="0.25">
      <c r="A288" s="47" t="str">
        <f>IF(F288&lt;&gt;"",1+MAX($A$6:A287),"")</f>
        <v/>
      </c>
      <c r="B288" s="9"/>
      <c r="C288" s="46" t="s">
        <v>231</v>
      </c>
      <c r="D288" s="45"/>
      <c r="E288" s="10"/>
      <c r="F288" s="45"/>
      <c r="G288" s="28"/>
      <c r="H288" s="12"/>
      <c r="I288" s="13"/>
      <c r="J288" s="14"/>
    </row>
    <row r="289" spans="1:10" ht="60" x14ac:dyDescent="0.25">
      <c r="A289" s="47">
        <f>IF(F289&lt;&gt;"",1+MAX($A$6:A288),"")</f>
        <v>193</v>
      </c>
      <c r="B289" s="9"/>
      <c r="C289" s="44" t="s">
        <v>232</v>
      </c>
      <c r="D289" s="45">
        <v>3</v>
      </c>
      <c r="E289" s="10">
        <v>0</v>
      </c>
      <c r="F289" s="45">
        <f t="shared" ref="F289" si="99">D289*(1+E289)</f>
        <v>3</v>
      </c>
      <c r="G289" s="28" t="s">
        <v>43</v>
      </c>
      <c r="H289" s="12">
        <v>1800</v>
      </c>
      <c r="I289" s="13">
        <f t="shared" ref="I289" si="100">H289*F289</f>
        <v>5400</v>
      </c>
      <c r="J289" s="14"/>
    </row>
    <row r="290" spans="1:10" ht="60" x14ac:dyDescent="0.25">
      <c r="A290" s="47">
        <f>IF(F290&lt;&gt;"",1+MAX($A$6:A289),"")</f>
        <v>194</v>
      </c>
      <c r="B290" s="9"/>
      <c r="C290" s="44" t="s">
        <v>233</v>
      </c>
      <c r="D290" s="45">
        <v>2</v>
      </c>
      <c r="E290" s="10">
        <v>0</v>
      </c>
      <c r="F290" s="45">
        <f t="shared" ref="F290" si="101">D290*(1+E290)</f>
        <v>2</v>
      </c>
      <c r="G290" s="28" t="s">
        <v>43</v>
      </c>
      <c r="H290" s="12">
        <v>2200</v>
      </c>
      <c r="I290" s="13">
        <f t="shared" ref="I290" si="102">H290*F290</f>
        <v>4400</v>
      </c>
      <c r="J290" s="14"/>
    </row>
    <row r="291" spans="1:10" ht="15.75" x14ac:dyDescent="0.25">
      <c r="A291" s="47" t="str">
        <f>IF(F291&lt;&gt;"",1+MAX($A$6:A290),"")</f>
        <v/>
      </c>
      <c r="B291" s="9"/>
      <c r="C291" s="44" t="s">
        <v>39</v>
      </c>
      <c r="D291" s="45"/>
      <c r="E291" s="10"/>
      <c r="F291" s="45"/>
      <c r="G291" s="28"/>
      <c r="H291" s="12"/>
      <c r="I291" s="13"/>
      <c r="J291" s="14"/>
    </row>
    <row r="292" spans="1:10" ht="15.75" x14ac:dyDescent="0.25">
      <c r="A292" s="47" t="str">
        <f>IF(F292&lt;&gt;"",1+MAX($A$6:A291),"")</f>
        <v/>
      </c>
      <c r="B292" s="9"/>
      <c r="C292" s="46" t="s">
        <v>234</v>
      </c>
      <c r="D292" s="45"/>
      <c r="E292" s="10"/>
      <c r="F292" s="45"/>
      <c r="G292" s="28"/>
      <c r="H292" s="12"/>
      <c r="I292" s="13"/>
      <c r="J292" s="14"/>
    </row>
    <row r="293" spans="1:10" ht="45" x14ac:dyDescent="0.25">
      <c r="A293" s="47">
        <f>IF(F293&lt;&gt;"",1+MAX($A$6:A292),"")</f>
        <v>195</v>
      </c>
      <c r="B293" s="9"/>
      <c r="C293" s="44" t="s">
        <v>235</v>
      </c>
      <c r="D293" s="45">
        <v>1</v>
      </c>
      <c r="E293" s="10">
        <v>0</v>
      </c>
      <c r="F293" s="45">
        <f t="shared" ref="F293:F294" si="103">D293*(1+E293)</f>
        <v>1</v>
      </c>
      <c r="G293" s="28" t="s">
        <v>43</v>
      </c>
      <c r="H293" s="12">
        <v>11000</v>
      </c>
      <c r="I293" s="13">
        <f t="shared" ref="I293:I294" si="104">H293*F293</f>
        <v>11000</v>
      </c>
      <c r="J293" s="14"/>
    </row>
    <row r="294" spans="1:10" ht="45" x14ac:dyDescent="0.25">
      <c r="A294" s="47">
        <f>IF(F294&lt;&gt;"",1+MAX($A$6:A293),"")</f>
        <v>196</v>
      </c>
      <c r="B294" s="9"/>
      <c r="C294" s="44" t="s">
        <v>236</v>
      </c>
      <c r="D294" s="45">
        <v>1</v>
      </c>
      <c r="E294" s="10">
        <v>0</v>
      </c>
      <c r="F294" s="45">
        <f t="shared" si="103"/>
        <v>1</v>
      </c>
      <c r="G294" s="28" t="s">
        <v>43</v>
      </c>
      <c r="H294" s="12">
        <v>7000</v>
      </c>
      <c r="I294" s="13">
        <f t="shared" si="104"/>
        <v>7000</v>
      </c>
      <c r="J294" s="14"/>
    </row>
    <row r="295" spans="1:10" ht="15.75" x14ac:dyDescent="0.25">
      <c r="A295" s="47" t="str">
        <f>IF(F295&lt;&gt;"",1+MAX($A$6:A294),"")</f>
        <v/>
      </c>
      <c r="B295" s="9"/>
      <c r="C295" s="44" t="s">
        <v>39</v>
      </c>
      <c r="D295" s="45"/>
      <c r="E295" s="10"/>
      <c r="F295" s="45"/>
      <c r="G295" s="28"/>
      <c r="H295" s="12"/>
      <c r="I295" s="13"/>
      <c r="J295" s="14"/>
    </row>
    <row r="296" spans="1:10" ht="15.75" x14ac:dyDescent="0.25">
      <c r="A296" s="47" t="str">
        <f>IF(F296&lt;&gt;"",1+MAX($A$6:A295),"")</f>
        <v/>
      </c>
      <c r="B296" s="9"/>
      <c r="C296" s="46" t="s">
        <v>237</v>
      </c>
      <c r="D296" s="45"/>
      <c r="E296" s="10"/>
      <c r="F296" s="45"/>
      <c r="G296" s="28"/>
      <c r="H296" s="12"/>
      <c r="I296" s="13"/>
      <c r="J296" s="14"/>
    </row>
    <row r="297" spans="1:10" ht="45" x14ac:dyDescent="0.25">
      <c r="A297" s="47">
        <f>IF(F297&lt;&gt;"",1+MAX($A$6:A296),"")</f>
        <v>197</v>
      </c>
      <c r="B297" s="9"/>
      <c r="C297" s="44" t="s">
        <v>238</v>
      </c>
      <c r="D297" s="45">
        <v>1</v>
      </c>
      <c r="E297" s="10">
        <v>0</v>
      </c>
      <c r="F297" s="45">
        <f t="shared" ref="F297" si="105">D297*(1+E297)</f>
        <v>1</v>
      </c>
      <c r="G297" s="28" t="s">
        <v>43</v>
      </c>
      <c r="H297" s="12">
        <v>3600</v>
      </c>
      <c r="I297" s="13">
        <f t="shared" ref="I297" si="106">H297*F297</f>
        <v>3600</v>
      </c>
      <c r="J297" s="14"/>
    </row>
    <row r="298" spans="1:10" ht="15.75" x14ac:dyDescent="0.25">
      <c r="A298" s="47" t="str">
        <f>IF(F298&lt;&gt;"",1+MAX($A$6:A297),"")</f>
        <v/>
      </c>
      <c r="B298" s="9"/>
      <c r="C298" s="44" t="s">
        <v>39</v>
      </c>
      <c r="D298" s="45"/>
      <c r="E298" s="10"/>
      <c r="F298" s="45"/>
      <c r="G298" s="28"/>
      <c r="H298" s="12"/>
      <c r="I298" s="13"/>
      <c r="J298" s="14"/>
    </row>
    <row r="299" spans="1:10" ht="15.75" x14ac:dyDescent="0.25">
      <c r="A299" s="47" t="str">
        <f>IF(F299&lt;&gt;"",1+MAX($A$6:A298),"")</f>
        <v/>
      </c>
      <c r="B299" s="9"/>
      <c r="C299" s="46" t="s">
        <v>239</v>
      </c>
      <c r="D299" s="45"/>
      <c r="E299" s="10"/>
      <c r="F299" s="45"/>
      <c r="G299" s="28"/>
      <c r="H299" s="12"/>
      <c r="I299" s="13"/>
      <c r="J299" s="14"/>
    </row>
    <row r="300" spans="1:10" ht="30" x14ac:dyDescent="0.25">
      <c r="A300" s="47">
        <f>IF(F300&lt;&gt;"",1+MAX($A$6:A299),"")</f>
        <v>198</v>
      </c>
      <c r="B300" s="9"/>
      <c r="C300" s="44" t="s">
        <v>240</v>
      </c>
      <c r="D300" s="45">
        <v>1</v>
      </c>
      <c r="E300" s="10">
        <v>0</v>
      </c>
      <c r="F300" s="45">
        <f t="shared" ref="F300" si="107">D300*(1+E300)</f>
        <v>1</v>
      </c>
      <c r="G300" s="28" t="s">
        <v>43</v>
      </c>
      <c r="H300" s="12">
        <v>1500</v>
      </c>
      <c r="I300" s="13">
        <f t="shared" ref="I300" si="108">H300*F300</f>
        <v>1500</v>
      </c>
      <c r="J300" s="14"/>
    </row>
    <row r="301" spans="1:10" ht="15.75" x14ac:dyDescent="0.25">
      <c r="A301" s="47" t="str">
        <f>IF(F301&lt;&gt;"",1+MAX($A$6:A300),"")</f>
        <v/>
      </c>
      <c r="B301" s="9"/>
      <c r="C301" s="44" t="s">
        <v>39</v>
      </c>
      <c r="D301" s="45"/>
      <c r="E301" s="10"/>
      <c r="F301" s="45"/>
      <c r="G301" s="28"/>
      <c r="H301" s="12"/>
      <c r="I301" s="13"/>
      <c r="J301" s="14"/>
    </row>
    <row r="302" spans="1:10" ht="15.75" x14ac:dyDescent="0.25">
      <c r="A302" s="47" t="str">
        <f>IF(F302&lt;&gt;"",1+MAX($A$6:A301),"")</f>
        <v/>
      </c>
      <c r="B302" s="9"/>
      <c r="C302" s="46" t="s">
        <v>241</v>
      </c>
      <c r="D302" s="45"/>
      <c r="E302" s="10"/>
      <c r="F302" s="45"/>
      <c r="G302" s="28"/>
      <c r="H302" s="12"/>
      <c r="I302" s="13"/>
      <c r="J302" s="14"/>
    </row>
    <row r="303" spans="1:10" ht="15.75" x14ac:dyDescent="0.25">
      <c r="A303" s="47">
        <f>IF(F303&lt;&gt;"",1+MAX($A$6:A302),"")</f>
        <v>199</v>
      </c>
      <c r="B303" s="9"/>
      <c r="C303" s="44" t="s">
        <v>242</v>
      </c>
      <c r="D303" s="45">
        <v>1</v>
      </c>
      <c r="E303" s="10">
        <v>0</v>
      </c>
      <c r="F303" s="45">
        <f t="shared" ref="F303:F315" si="109">D303*(1+E303)</f>
        <v>1</v>
      </c>
      <c r="G303" s="28" t="s">
        <v>43</v>
      </c>
      <c r="H303" s="12">
        <v>140</v>
      </c>
      <c r="I303" s="13">
        <f t="shared" ref="I303:I315" si="110">H303*F303</f>
        <v>140</v>
      </c>
      <c r="J303" s="14"/>
    </row>
    <row r="304" spans="1:10" ht="15.75" x14ac:dyDescent="0.25">
      <c r="A304" s="47">
        <f>IF(F304&lt;&gt;"",1+MAX($A$6:A303),"")</f>
        <v>200</v>
      </c>
      <c r="B304" s="9"/>
      <c r="C304" s="44" t="s">
        <v>243</v>
      </c>
      <c r="D304" s="45">
        <v>9</v>
      </c>
      <c r="E304" s="10">
        <v>0</v>
      </c>
      <c r="F304" s="45">
        <f t="shared" si="109"/>
        <v>9</v>
      </c>
      <c r="G304" s="28" t="s">
        <v>43</v>
      </c>
      <c r="H304" s="12">
        <v>200</v>
      </c>
      <c r="I304" s="13">
        <f t="shared" si="110"/>
        <v>1800</v>
      </c>
      <c r="J304" s="14"/>
    </row>
    <row r="305" spans="1:10" ht="15.75" x14ac:dyDescent="0.25">
      <c r="A305" s="47">
        <f>IF(F305&lt;&gt;"",1+MAX($A$6:A304),"")</f>
        <v>201</v>
      </c>
      <c r="B305" s="9"/>
      <c r="C305" s="44" t="s">
        <v>244</v>
      </c>
      <c r="D305" s="45">
        <v>2</v>
      </c>
      <c r="E305" s="10">
        <v>0</v>
      </c>
      <c r="F305" s="45">
        <f t="shared" si="109"/>
        <v>2</v>
      </c>
      <c r="G305" s="28" t="s">
        <v>43</v>
      </c>
      <c r="H305" s="12">
        <v>1500</v>
      </c>
      <c r="I305" s="13">
        <f t="shared" si="110"/>
        <v>3000</v>
      </c>
      <c r="J305" s="14"/>
    </row>
    <row r="306" spans="1:10" ht="15.75" x14ac:dyDescent="0.25">
      <c r="A306" s="47">
        <f>IF(F306&lt;&gt;"",1+MAX($A$6:A305),"")</f>
        <v>202</v>
      </c>
      <c r="B306" s="9"/>
      <c r="C306" s="44" t="s">
        <v>245</v>
      </c>
      <c r="D306" s="45">
        <v>1</v>
      </c>
      <c r="E306" s="10">
        <v>0</v>
      </c>
      <c r="F306" s="45">
        <f t="shared" si="109"/>
        <v>1</v>
      </c>
      <c r="G306" s="28" t="s">
        <v>43</v>
      </c>
      <c r="H306" s="12">
        <v>2000</v>
      </c>
      <c r="I306" s="13">
        <f t="shared" si="110"/>
        <v>2000</v>
      </c>
      <c r="J306" s="14"/>
    </row>
    <row r="307" spans="1:10" ht="15.75" x14ac:dyDescent="0.25">
      <c r="A307" s="47">
        <f>IF(F307&lt;&gt;"",1+MAX($A$6:A306),"")</f>
        <v>203</v>
      </c>
      <c r="B307" s="9"/>
      <c r="C307" s="44" t="s">
        <v>246</v>
      </c>
      <c r="D307" s="45">
        <v>1</v>
      </c>
      <c r="E307" s="10">
        <v>0</v>
      </c>
      <c r="F307" s="45">
        <f t="shared" si="109"/>
        <v>1</v>
      </c>
      <c r="G307" s="28" t="s">
        <v>43</v>
      </c>
      <c r="H307" s="12">
        <v>900</v>
      </c>
      <c r="I307" s="13">
        <f t="shared" si="110"/>
        <v>900</v>
      </c>
      <c r="J307" s="14"/>
    </row>
    <row r="308" spans="1:10" ht="15.75" x14ac:dyDescent="0.25">
      <c r="A308" s="47">
        <f>IF(F308&lt;&gt;"",1+MAX($A$6:A307),"")</f>
        <v>204</v>
      </c>
      <c r="B308" s="9"/>
      <c r="C308" s="44" t="s">
        <v>247</v>
      </c>
      <c r="D308" s="45">
        <v>1</v>
      </c>
      <c r="E308" s="10">
        <v>0</v>
      </c>
      <c r="F308" s="45">
        <f t="shared" si="109"/>
        <v>1</v>
      </c>
      <c r="G308" s="28" t="s">
        <v>43</v>
      </c>
      <c r="H308" s="12">
        <v>200</v>
      </c>
      <c r="I308" s="13">
        <f t="shared" si="110"/>
        <v>200</v>
      </c>
      <c r="J308" s="14"/>
    </row>
    <row r="309" spans="1:10" ht="15.75" x14ac:dyDescent="0.25">
      <c r="A309" s="47">
        <f>IF(F309&lt;&gt;"",1+MAX($A$6:A308),"")</f>
        <v>205</v>
      </c>
      <c r="B309" s="9"/>
      <c r="C309" s="44" t="s">
        <v>248</v>
      </c>
      <c r="D309" s="45">
        <v>4</v>
      </c>
      <c r="E309" s="10">
        <v>0</v>
      </c>
      <c r="F309" s="45">
        <f t="shared" ref="F309:F311" si="111">D309*(1+E309)</f>
        <v>4</v>
      </c>
      <c r="G309" s="28" t="s">
        <v>43</v>
      </c>
      <c r="H309" s="12">
        <v>200</v>
      </c>
      <c r="I309" s="13">
        <f t="shared" ref="I309:I311" si="112">H309*F309</f>
        <v>800</v>
      </c>
      <c r="J309" s="14"/>
    </row>
    <row r="310" spans="1:10" ht="15.75" x14ac:dyDescent="0.25">
      <c r="A310" s="47">
        <f>IF(F310&lt;&gt;"",1+MAX($A$6:A309),"")</f>
        <v>206</v>
      </c>
      <c r="B310" s="9"/>
      <c r="C310" s="44" t="s">
        <v>249</v>
      </c>
      <c r="D310" s="45">
        <v>4</v>
      </c>
      <c r="E310" s="10">
        <v>0</v>
      </c>
      <c r="F310" s="45">
        <f t="shared" si="111"/>
        <v>4</v>
      </c>
      <c r="G310" s="28" t="s">
        <v>43</v>
      </c>
      <c r="H310" s="12">
        <v>200</v>
      </c>
      <c r="I310" s="13">
        <f t="shared" si="112"/>
        <v>800</v>
      </c>
      <c r="J310" s="14"/>
    </row>
    <row r="311" spans="1:10" ht="15.75" x14ac:dyDescent="0.25">
      <c r="A311" s="47">
        <f>IF(F311&lt;&gt;"",1+MAX($A$6:A310),"")</f>
        <v>207</v>
      </c>
      <c r="B311" s="9"/>
      <c r="C311" s="44" t="s">
        <v>250</v>
      </c>
      <c r="D311" s="45">
        <v>3</v>
      </c>
      <c r="E311" s="10">
        <v>0</v>
      </c>
      <c r="F311" s="45">
        <f t="shared" si="111"/>
        <v>3</v>
      </c>
      <c r="G311" s="28" t="s">
        <v>43</v>
      </c>
      <c r="H311" s="12">
        <v>160</v>
      </c>
      <c r="I311" s="13">
        <f t="shared" si="112"/>
        <v>480</v>
      </c>
      <c r="J311" s="14"/>
    </row>
    <row r="312" spans="1:10" ht="15.75" x14ac:dyDescent="0.25">
      <c r="A312" s="47" t="str">
        <f>IF(F312&lt;&gt;"",1+MAX($A$6:A311),"")</f>
        <v/>
      </c>
      <c r="B312" s="9"/>
      <c r="C312" s="44" t="s">
        <v>39</v>
      </c>
      <c r="D312" s="45"/>
      <c r="E312" s="10"/>
      <c r="F312" s="45"/>
      <c r="G312" s="28"/>
      <c r="H312" s="12"/>
      <c r="I312" s="13"/>
      <c r="J312" s="14"/>
    </row>
    <row r="313" spans="1:10" ht="15.75" x14ac:dyDescent="0.25">
      <c r="A313" s="47" t="str">
        <f>IF(F313&lt;&gt;"",1+MAX($A$6:A312),"")</f>
        <v/>
      </c>
      <c r="B313" s="9"/>
      <c r="C313" s="46" t="s">
        <v>44</v>
      </c>
      <c r="D313" s="45"/>
      <c r="E313" s="10"/>
      <c r="F313" s="45"/>
      <c r="G313" s="28"/>
      <c r="H313" s="12"/>
      <c r="I313" s="13"/>
      <c r="J313" s="14"/>
    </row>
    <row r="314" spans="1:10" ht="15.75" x14ac:dyDescent="0.25">
      <c r="A314" s="47">
        <f>IF(F314&lt;&gt;"",1+MAX($A$6:A313),"")</f>
        <v>208</v>
      </c>
      <c r="B314" s="9"/>
      <c r="C314" s="44" t="s">
        <v>251</v>
      </c>
      <c r="D314" s="45">
        <v>14</v>
      </c>
      <c r="E314" s="10">
        <v>0.1</v>
      </c>
      <c r="F314" s="45">
        <f t="shared" si="109"/>
        <v>15.400000000000002</v>
      </c>
      <c r="G314" s="28" t="s">
        <v>45</v>
      </c>
      <c r="H314" s="12">
        <v>14.2</v>
      </c>
      <c r="I314" s="13">
        <f t="shared" si="110"/>
        <v>218.68</v>
      </c>
      <c r="J314" s="14"/>
    </row>
    <row r="315" spans="1:10" ht="15.75" x14ac:dyDescent="0.25">
      <c r="A315" s="47">
        <f>IF(F315&lt;&gt;"",1+MAX($A$6:A314),"")</f>
        <v>209</v>
      </c>
      <c r="B315" s="9"/>
      <c r="C315" s="44" t="s">
        <v>252</v>
      </c>
      <c r="D315" s="45">
        <v>6</v>
      </c>
      <c r="E315" s="10">
        <v>0.1</v>
      </c>
      <c r="F315" s="45">
        <f t="shared" si="109"/>
        <v>6.6000000000000005</v>
      </c>
      <c r="G315" s="28" t="s">
        <v>45</v>
      </c>
      <c r="H315" s="12">
        <v>6.3</v>
      </c>
      <c r="I315" s="13">
        <f t="shared" si="110"/>
        <v>41.580000000000005</v>
      </c>
      <c r="J315" s="14"/>
    </row>
    <row r="316" spans="1:10" ht="15.75" x14ac:dyDescent="0.25">
      <c r="A316" s="47">
        <f>IF(F316&lt;&gt;"",1+MAX($A$6:A315),"")</f>
        <v>210</v>
      </c>
      <c r="B316" s="9"/>
      <c r="C316" s="44" t="s">
        <v>253</v>
      </c>
      <c r="D316" s="45">
        <v>15</v>
      </c>
      <c r="E316" s="10">
        <v>0.1</v>
      </c>
      <c r="F316" s="45">
        <f t="shared" ref="F316:F320" si="113">D316*(1+E316)</f>
        <v>16.5</v>
      </c>
      <c r="G316" s="28" t="s">
        <v>45</v>
      </c>
      <c r="H316" s="12">
        <v>15.2</v>
      </c>
      <c r="I316" s="13">
        <f t="shared" ref="I316:I320" si="114">H316*F316</f>
        <v>250.79999999999998</v>
      </c>
      <c r="J316" s="14"/>
    </row>
    <row r="317" spans="1:10" ht="15.75" x14ac:dyDescent="0.25">
      <c r="A317" s="47">
        <f>IF(F317&lt;&gt;"",1+MAX($A$6:A316),"")</f>
        <v>211</v>
      </c>
      <c r="B317" s="9"/>
      <c r="C317" s="44" t="s">
        <v>254</v>
      </c>
      <c r="D317" s="45">
        <v>5</v>
      </c>
      <c r="E317" s="10">
        <v>0.1</v>
      </c>
      <c r="F317" s="45">
        <f t="shared" si="113"/>
        <v>5.5</v>
      </c>
      <c r="G317" s="28" t="s">
        <v>45</v>
      </c>
      <c r="H317" s="12">
        <v>15.4</v>
      </c>
      <c r="I317" s="13">
        <f t="shared" si="114"/>
        <v>84.7</v>
      </c>
      <c r="J317" s="14"/>
    </row>
    <row r="318" spans="1:10" ht="15.75" x14ac:dyDescent="0.25">
      <c r="A318" s="47">
        <f>IF(F318&lt;&gt;"",1+MAX($A$6:A317),"")</f>
        <v>212</v>
      </c>
      <c r="B318" s="9"/>
      <c r="C318" s="44" t="s">
        <v>255</v>
      </c>
      <c r="D318" s="45">
        <v>98</v>
      </c>
      <c r="E318" s="10">
        <v>0.1</v>
      </c>
      <c r="F318" s="45">
        <f t="shared" si="113"/>
        <v>107.80000000000001</v>
      </c>
      <c r="G318" s="28" t="s">
        <v>45</v>
      </c>
      <c r="H318" s="12">
        <v>6.5</v>
      </c>
      <c r="I318" s="13">
        <f t="shared" si="114"/>
        <v>700.7</v>
      </c>
      <c r="J318" s="14"/>
    </row>
    <row r="319" spans="1:10" ht="15.75" x14ac:dyDescent="0.25">
      <c r="A319" s="47">
        <f>IF(F319&lt;&gt;"",1+MAX($A$6:A318),"")</f>
        <v>213</v>
      </c>
      <c r="B319" s="9"/>
      <c r="C319" s="44" t="s">
        <v>256</v>
      </c>
      <c r="D319" s="45">
        <v>60</v>
      </c>
      <c r="E319" s="10">
        <v>0.1</v>
      </c>
      <c r="F319" s="45">
        <f t="shared" si="113"/>
        <v>66</v>
      </c>
      <c r="G319" s="28" t="s">
        <v>45</v>
      </c>
      <c r="H319" s="12">
        <v>12</v>
      </c>
      <c r="I319" s="13">
        <f t="shared" si="114"/>
        <v>792</v>
      </c>
      <c r="J319" s="14"/>
    </row>
    <row r="320" spans="1:10" ht="15.75" x14ac:dyDescent="0.25">
      <c r="A320" s="47">
        <f>IF(F320&lt;&gt;"",1+MAX($A$6:A319),"")</f>
        <v>214</v>
      </c>
      <c r="B320" s="9"/>
      <c r="C320" s="44" t="s">
        <v>257</v>
      </c>
      <c r="D320" s="45">
        <v>9</v>
      </c>
      <c r="E320" s="10">
        <v>0.1</v>
      </c>
      <c r="F320" s="45">
        <f t="shared" si="113"/>
        <v>9.9</v>
      </c>
      <c r="G320" s="28" t="s">
        <v>45</v>
      </c>
      <c r="H320" s="12">
        <v>8.5</v>
      </c>
      <c r="I320" s="13">
        <f t="shared" si="114"/>
        <v>84.15</v>
      </c>
      <c r="J320" s="14"/>
    </row>
    <row r="321" spans="1:11" ht="15.75" x14ac:dyDescent="0.25">
      <c r="A321" s="47">
        <f>IF(F321&lt;&gt;"",1+MAX($A$6:A320),"")</f>
        <v>215</v>
      </c>
      <c r="B321" s="9"/>
      <c r="C321" s="44" t="s">
        <v>258</v>
      </c>
      <c r="D321" s="45">
        <v>2</v>
      </c>
      <c r="E321" s="10">
        <v>0.1</v>
      </c>
      <c r="F321" s="45">
        <f t="shared" ref="F321:F322" si="115">D321*(1+E321)</f>
        <v>2.2000000000000002</v>
      </c>
      <c r="G321" s="28" t="s">
        <v>45</v>
      </c>
      <c r="H321" s="12">
        <v>12</v>
      </c>
      <c r="I321" s="13">
        <f t="shared" ref="I321:I322" si="116">H321*F321</f>
        <v>26.400000000000002</v>
      </c>
      <c r="J321" s="14"/>
    </row>
    <row r="322" spans="1:11" ht="15.75" x14ac:dyDescent="0.25">
      <c r="A322" s="47">
        <f>IF(F322&lt;&gt;"",1+MAX($A$6:A321),"")</f>
        <v>216</v>
      </c>
      <c r="B322" s="9"/>
      <c r="C322" s="44" t="s">
        <v>259</v>
      </c>
      <c r="D322" s="45">
        <v>39</v>
      </c>
      <c r="E322" s="10">
        <v>0.1</v>
      </c>
      <c r="F322" s="45">
        <f t="shared" si="115"/>
        <v>42.900000000000006</v>
      </c>
      <c r="G322" s="28" t="s">
        <v>45</v>
      </c>
      <c r="H322" s="12">
        <v>12.2</v>
      </c>
      <c r="I322" s="13">
        <f t="shared" si="116"/>
        <v>523.38</v>
      </c>
      <c r="J322" s="14"/>
    </row>
    <row r="323" spans="1:11" ht="16.5" thickBot="1" x14ac:dyDescent="0.3">
      <c r="A323" s="47"/>
      <c r="B323" s="9"/>
      <c r="C323" s="44" t="s">
        <v>39</v>
      </c>
      <c r="D323" s="45"/>
      <c r="E323" s="10"/>
      <c r="F323" s="45"/>
      <c r="G323" s="28"/>
      <c r="H323" s="12"/>
      <c r="I323" s="13"/>
      <c r="J323" s="14"/>
    </row>
    <row r="324" spans="1:11" ht="16.5" thickBot="1" x14ac:dyDescent="0.3">
      <c r="A324" s="48" t="str">
        <f>IF(F324&lt;&gt;"",1+MAX($A$6:A323),"")</f>
        <v/>
      </c>
      <c r="B324" s="18" t="s">
        <v>22</v>
      </c>
      <c r="C324" s="19" t="s">
        <v>23</v>
      </c>
      <c r="D324" s="20"/>
      <c r="E324" s="20"/>
      <c r="F324" s="20"/>
      <c r="G324" s="20"/>
      <c r="H324" s="20"/>
      <c r="I324" s="20"/>
      <c r="J324" s="21">
        <f>SUM(I325:I338)</f>
        <v>30570</v>
      </c>
      <c r="K324" s="62"/>
    </row>
    <row r="325" spans="1:11" ht="15.75" x14ac:dyDescent="0.25">
      <c r="A325" s="47"/>
      <c r="B325" s="9"/>
      <c r="C325" s="44"/>
      <c r="D325" s="45"/>
      <c r="E325" s="10"/>
      <c r="F325" s="45"/>
      <c r="G325" s="28"/>
      <c r="H325" s="12"/>
      <c r="I325" s="13"/>
      <c r="J325" s="14"/>
    </row>
    <row r="326" spans="1:11" ht="15.75" x14ac:dyDescent="0.25">
      <c r="A326" s="47">
        <f>IF(F326&lt;&gt;"",1+MAX($A$6:A325),"")</f>
        <v>217</v>
      </c>
      <c r="B326" s="9"/>
      <c r="C326" s="44" t="s">
        <v>260</v>
      </c>
      <c r="D326" s="45">
        <v>47</v>
      </c>
      <c r="E326" s="10">
        <v>0</v>
      </c>
      <c r="F326" s="45">
        <f t="shared" ref="F326:F340" si="117">D326*(1+E326)</f>
        <v>47</v>
      </c>
      <c r="G326" s="28" t="s">
        <v>43</v>
      </c>
      <c r="H326" s="12">
        <v>200</v>
      </c>
      <c r="I326" s="13">
        <f>H326*F326</f>
        <v>9400</v>
      </c>
      <c r="J326" s="14"/>
    </row>
    <row r="327" spans="1:11" ht="15.75" x14ac:dyDescent="0.25">
      <c r="A327" s="47">
        <f>IF(F327&lt;&gt;"",1+MAX($A$6:A326),"")</f>
        <v>218</v>
      </c>
      <c r="B327" s="9"/>
      <c r="C327" s="44" t="s">
        <v>261</v>
      </c>
      <c r="D327" s="45">
        <v>14</v>
      </c>
      <c r="E327" s="10">
        <v>0</v>
      </c>
      <c r="F327" s="45">
        <f t="shared" si="117"/>
        <v>14</v>
      </c>
      <c r="G327" s="28" t="s">
        <v>43</v>
      </c>
      <c r="H327" s="12">
        <v>250</v>
      </c>
      <c r="I327" s="13">
        <f>H327*F327</f>
        <v>3500</v>
      </c>
      <c r="J327" s="14"/>
    </row>
    <row r="328" spans="1:11" ht="15.75" x14ac:dyDescent="0.25">
      <c r="A328" s="47">
        <f>IF(F328&lt;&gt;"",1+MAX($A$6:A327),"")</f>
        <v>219</v>
      </c>
      <c r="B328" s="9"/>
      <c r="C328" s="44" t="s">
        <v>262</v>
      </c>
      <c r="D328" s="45">
        <v>9</v>
      </c>
      <c r="E328" s="10">
        <v>0</v>
      </c>
      <c r="F328" s="45">
        <f t="shared" si="117"/>
        <v>9</v>
      </c>
      <c r="G328" s="28" t="s">
        <v>43</v>
      </c>
      <c r="H328" s="12">
        <v>160</v>
      </c>
      <c r="I328" s="13">
        <f>H328*F328</f>
        <v>1440</v>
      </c>
      <c r="J328" s="14"/>
    </row>
    <row r="329" spans="1:11" ht="15.75" x14ac:dyDescent="0.25">
      <c r="A329" s="47">
        <f>IF(F329&lt;&gt;"",1+MAX($A$6:A328),"")</f>
        <v>220</v>
      </c>
      <c r="B329" s="9"/>
      <c r="C329" s="44" t="s">
        <v>263</v>
      </c>
      <c r="D329" s="45">
        <v>4</v>
      </c>
      <c r="E329" s="10">
        <v>0</v>
      </c>
      <c r="F329" s="45">
        <f t="shared" si="117"/>
        <v>4</v>
      </c>
      <c r="G329" s="28" t="s">
        <v>43</v>
      </c>
      <c r="H329" s="12">
        <v>600</v>
      </c>
      <c r="I329" s="13">
        <f>H329*F329</f>
        <v>2400</v>
      </c>
      <c r="J329" s="14"/>
    </row>
    <row r="330" spans="1:11" ht="15.75" x14ac:dyDescent="0.25">
      <c r="A330" s="47">
        <f>IF(F330&lt;&gt;"",1+MAX($A$6:A329),"")</f>
        <v>221</v>
      </c>
      <c r="B330" s="9"/>
      <c r="C330" s="44" t="s">
        <v>264</v>
      </c>
      <c r="D330" s="45">
        <v>3</v>
      </c>
      <c r="E330" s="10">
        <v>0</v>
      </c>
      <c r="F330" s="45">
        <f t="shared" si="117"/>
        <v>3</v>
      </c>
      <c r="G330" s="28" t="s">
        <v>43</v>
      </c>
      <c r="H330" s="12">
        <v>350</v>
      </c>
      <c r="I330" s="13">
        <f>H330*F330</f>
        <v>1050</v>
      </c>
      <c r="J330" s="14"/>
    </row>
    <row r="331" spans="1:11" ht="15.75" x14ac:dyDescent="0.25">
      <c r="A331" s="47">
        <f>IF(F331&lt;&gt;"",1+MAX($A$6:A330),"")</f>
        <v>222</v>
      </c>
      <c r="B331" s="9"/>
      <c r="C331" s="44" t="s">
        <v>265</v>
      </c>
      <c r="D331" s="45">
        <v>8</v>
      </c>
      <c r="E331" s="10">
        <v>0</v>
      </c>
      <c r="F331" s="45">
        <f t="shared" si="117"/>
        <v>8</v>
      </c>
      <c r="G331" s="28" t="s">
        <v>43</v>
      </c>
      <c r="H331" s="12">
        <v>250</v>
      </c>
      <c r="I331" s="13">
        <f t="shared" ref="I331:I340" si="118">H331*F331</f>
        <v>2000</v>
      </c>
      <c r="J331" s="14"/>
    </row>
    <row r="332" spans="1:11" ht="15.75" x14ac:dyDescent="0.25">
      <c r="A332" s="47">
        <f>IF(F332&lt;&gt;"",1+MAX($A$6:A331),"")</f>
        <v>223</v>
      </c>
      <c r="B332" s="9"/>
      <c r="C332" s="44" t="s">
        <v>266</v>
      </c>
      <c r="D332" s="45">
        <v>17</v>
      </c>
      <c r="E332" s="10">
        <v>0</v>
      </c>
      <c r="F332" s="45">
        <f t="shared" si="117"/>
        <v>17</v>
      </c>
      <c r="G332" s="28" t="s">
        <v>43</v>
      </c>
      <c r="H332" s="12">
        <v>160</v>
      </c>
      <c r="I332" s="13">
        <f t="shared" si="118"/>
        <v>2720</v>
      </c>
      <c r="J332" s="14"/>
    </row>
    <row r="333" spans="1:11" ht="15.75" x14ac:dyDescent="0.25">
      <c r="A333" s="47">
        <f>IF(F333&lt;&gt;"",1+MAX($A$6:A332),"")</f>
        <v>224</v>
      </c>
      <c r="B333" s="9"/>
      <c r="C333" s="44" t="s">
        <v>267</v>
      </c>
      <c r="D333" s="45">
        <v>50</v>
      </c>
      <c r="E333" s="10">
        <v>0</v>
      </c>
      <c r="F333" s="45">
        <f t="shared" si="117"/>
        <v>50</v>
      </c>
      <c r="G333" s="28" t="s">
        <v>43</v>
      </c>
      <c r="H333" s="12">
        <v>110</v>
      </c>
      <c r="I333" s="13">
        <f t="shared" si="118"/>
        <v>5500</v>
      </c>
      <c r="J333" s="14"/>
    </row>
    <row r="334" spans="1:11" ht="15.75" x14ac:dyDescent="0.25">
      <c r="A334" s="47">
        <f>IF(F334&lt;&gt;"",1+MAX($A$6:A333),"")</f>
        <v>225</v>
      </c>
      <c r="B334" s="9"/>
      <c r="C334" s="44" t="s">
        <v>268</v>
      </c>
      <c r="D334" s="45">
        <v>4</v>
      </c>
      <c r="E334" s="10">
        <v>0</v>
      </c>
      <c r="F334" s="45">
        <f t="shared" si="117"/>
        <v>4</v>
      </c>
      <c r="G334" s="28" t="s">
        <v>43</v>
      </c>
      <c r="H334" s="12">
        <v>160</v>
      </c>
      <c r="I334" s="13">
        <f t="shared" si="118"/>
        <v>640</v>
      </c>
      <c r="J334" s="14"/>
    </row>
    <row r="335" spans="1:11" ht="15.75" x14ac:dyDescent="0.25">
      <c r="A335" s="47">
        <f>IF(F335&lt;&gt;"",1+MAX($A$6:A334),"")</f>
        <v>226</v>
      </c>
      <c r="B335" s="9"/>
      <c r="C335" s="44" t="s">
        <v>269</v>
      </c>
      <c r="D335" s="45">
        <v>2</v>
      </c>
      <c r="E335" s="10">
        <v>0</v>
      </c>
      <c r="F335" s="45">
        <f t="shared" si="117"/>
        <v>2</v>
      </c>
      <c r="G335" s="28" t="s">
        <v>43</v>
      </c>
      <c r="H335" s="12">
        <v>210</v>
      </c>
      <c r="I335" s="13">
        <f t="shared" si="118"/>
        <v>420</v>
      </c>
      <c r="J335" s="14"/>
    </row>
    <row r="336" spans="1:11" ht="15.75" x14ac:dyDescent="0.25">
      <c r="A336" s="47">
        <f>IF(F336&lt;&gt;"",1+MAX($A$6:A335),"")</f>
        <v>227</v>
      </c>
      <c r="B336" s="9"/>
      <c r="C336" s="44" t="s">
        <v>270</v>
      </c>
      <c r="D336" s="45">
        <v>5</v>
      </c>
      <c r="E336" s="10">
        <v>0</v>
      </c>
      <c r="F336" s="45">
        <f t="shared" si="117"/>
        <v>5</v>
      </c>
      <c r="G336" s="28" t="s">
        <v>43</v>
      </c>
      <c r="H336" s="12">
        <v>300</v>
      </c>
      <c r="I336" s="13">
        <f t="shared" si="118"/>
        <v>1500</v>
      </c>
      <c r="J336" s="14"/>
    </row>
    <row r="337" spans="1:10" ht="16.5" thickBot="1" x14ac:dyDescent="0.3">
      <c r="A337" s="47" t="str">
        <f>IF(F337&lt;&gt;"",1+MAX($A$6:A336),"")</f>
        <v/>
      </c>
      <c r="B337" s="9"/>
      <c r="C337" s="44"/>
      <c r="D337" s="45"/>
      <c r="E337" s="10"/>
      <c r="F337" s="45"/>
      <c r="G337" s="28"/>
      <c r="H337" s="12"/>
      <c r="I337" s="13"/>
      <c r="J337" s="14"/>
    </row>
    <row r="338" spans="1:10" ht="16.5" thickBot="1" x14ac:dyDescent="0.3">
      <c r="A338" s="48" t="str">
        <f>IF(F338&lt;&gt;"",1+MAX($A$6:A337),"")</f>
        <v/>
      </c>
      <c r="B338" s="18" t="s">
        <v>57</v>
      </c>
      <c r="C338" s="19" t="s">
        <v>58</v>
      </c>
      <c r="D338" s="20"/>
      <c r="E338" s="20"/>
      <c r="F338" s="20"/>
      <c r="G338" s="20"/>
      <c r="H338" s="20"/>
      <c r="I338" s="20"/>
      <c r="J338" s="21">
        <f>SUM(I339:I341)</f>
        <v>1035</v>
      </c>
    </row>
    <row r="339" spans="1:10" ht="15.75" x14ac:dyDescent="0.25">
      <c r="A339" s="47"/>
      <c r="B339" s="9"/>
      <c r="C339" s="44"/>
      <c r="D339" s="45"/>
      <c r="E339" s="10"/>
      <c r="F339" s="45"/>
      <c r="G339" s="28"/>
      <c r="H339" s="12"/>
      <c r="I339" s="13"/>
      <c r="J339" s="14"/>
    </row>
    <row r="340" spans="1:10" ht="15.75" x14ac:dyDescent="0.25">
      <c r="A340" s="47">
        <f>IF(F340&lt;&gt;"",1+MAX($A$6:A339),"")</f>
        <v>228</v>
      </c>
      <c r="B340" s="9"/>
      <c r="C340" s="44" t="s">
        <v>271</v>
      </c>
      <c r="D340" s="45">
        <v>23</v>
      </c>
      <c r="E340" s="10">
        <v>0</v>
      </c>
      <c r="F340" s="45">
        <f t="shared" si="117"/>
        <v>23</v>
      </c>
      <c r="G340" s="28" t="s">
        <v>41</v>
      </c>
      <c r="H340" s="12">
        <v>45</v>
      </c>
      <c r="I340" s="13">
        <f t="shared" si="118"/>
        <v>1035</v>
      </c>
      <c r="J340" s="14"/>
    </row>
    <row r="341" spans="1:10" ht="15.75" x14ac:dyDescent="0.25">
      <c r="A341" s="47" t="str">
        <f>IF(F341&lt;&gt;"",1+MAX($A$6:A320),"")</f>
        <v/>
      </c>
      <c r="B341" s="9"/>
      <c r="C341" s="44"/>
      <c r="D341" s="45"/>
      <c r="E341" s="10"/>
      <c r="F341" s="45"/>
      <c r="G341" s="28"/>
      <c r="H341" s="12"/>
      <c r="I341" s="13"/>
      <c r="J341" s="14"/>
    </row>
    <row r="342" spans="1:10" ht="16.5" thickBot="1" x14ac:dyDescent="0.3">
      <c r="A342" s="42"/>
      <c r="B342" s="31"/>
      <c r="C342" s="32"/>
      <c r="D342" s="33"/>
      <c r="E342" s="34"/>
      <c r="F342" s="35"/>
      <c r="G342" s="36"/>
      <c r="H342" s="37"/>
      <c r="I342" s="38"/>
      <c r="J342" s="39"/>
    </row>
    <row r="343" spans="1:10" ht="16.5" thickBot="1" x14ac:dyDescent="0.25">
      <c r="A343" s="15" t="s">
        <v>2</v>
      </c>
      <c r="B343" s="1"/>
      <c r="C343" s="1"/>
      <c r="D343" s="2"/>
      <c r="E343" s="2"/>
      <c r="F343" s="2"/>
      <c r="G343" s="3"/>
      <c r="H343" s="1"/>
      <c r="I343" s="5">
        <f>SUM(I6:I342)</f>
        <v>714782.46911111113</v>
      </c>
      <c r="J343" s="16">
        <f>SUM(J6:J342)</f>
        <v>714782.46911111113</v>
      </c>
    </row>
    <row r="344" spans="1:10" ht="16.5" thickBot="1" x14ac:dyDescent="0.25">
      <c r="A344" s="15" t="s">
        <v>10</v>
      </c>
      <c r="B344" s="1"/>
      <c r="C344" s="1"/>
      <c r="D344" s="2"/>
      <c r="E344" s="2"/>
      <c r="F344" s="2"/>
      <c r="G344" s="3"/>
      <c r="H344" s="4">
        <v>0.25</v>
      </c>
      <c r="I344" s="5">
        <f>H344*I343</f>
        <v>178695.61727777778</v>
      </c>
      <c r="J344" s="16">
        <f>H344*J343</f>
        <v>178695.61727777778</v>
      </c>
    </row>
    <row r="345" spans="1:10" ht="16.5" thickBot="1" x14ac:dyDescent="0.25">
      <c r="A345" s="15" t="s">
        <v>9</v>
      </c>
      <c r="B345" s="1"/>
      <c r="C345" s="1"/>
      <c r="D345" s="2"/>
      <c r="E345" s="2"/>
      <c r="F345" s="2"/>
      <c r="G345" s="3"/>
      <c r="H345" s="1"/>
      <c r="I345" s="5">
        <f>SUM(I343:I344)</f>
        <v>893478.08638888889</v>
      </c>
      <c r="J345" s="16">
        <f>SUM(J343:J344)</f>
        <v>893478.08638888889</v>
      </c>
    </row>
  </sheetData>
  <mergeCells count="2">
    <mergeCell ref="F2:F3"/>
    <mergeCell ref="G2:J3"/>
  </mergeCells>
  <printOptions horizontalCentered="1" verticalCentered="1"/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Detailed Estimate IE</vt:lpstr>
      <vt:lpstr>Chart1</vt:lpstr>
      <vt:lpstr>'Detailed Estimate IE'!Print_Area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Sammy</dc:creator>
  <cp:lastModifiedBy>Ali</cp:lastModifiedBy>
  <cp:lastPrinted>2017-05-09T20:04:12Z</cp:lastPrinted>
  <dcterms:created xsi:type="dcterms:W3CDTF">2004-05-05T14:08:18Z</dcterms:created>
  <dcterms:modified xsi:type="dcterms:W3CDTF">2021-06-15T16:44:57Z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</Properties>
</file>